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8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9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10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drawings/drawing11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drawings/drawing12.xml" ContentType="application/vnd.openxmlformats-officedocument.drawing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13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drawings/drawing14.xml" ContentType="application/vnd.openxmlformats-officedocument.drawing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drawings/drawing15.xml" ContentType="application/vnd.openxmlformats-officedocument.drawing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drawings/drawing16.xml" ContentType="application/vnd.openxmlformats-officedocument.drawing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drawings/drawing17.xml" ContentType="application/vnd.openxmlformats-officedocument.drawing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drawings/drawing18.xml" ContentType="application/vnd.openxmlformats-officedocument.drawing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amsung\Desktop\progetto_nuovo\"/>
    </mc:Choice>
  </mc:AlternateContent>
  <bookViews>
    <workbookView xWindow="0" yWindow="0" windowWidth="24000" windowHeight="9735" firstSheet="3" activeTab="11"/>
  </bookViews>
  <sheets>
    <sheet name="pil1" sheetId="5" r:id="rId1"/>
    <sheet name="pil2" sheetId="6" r:id="rId2"/>
    <sheet name="pil3" sheetId="7" r:id="rId3"/>
    <sheet name="pil4" sheetId="8" r:id="rId4"/>
    <sheet name="pil5" sheetId="9" r:id="rId5"/>
    <sheet name="pil6" sheetId="10" r:id="rId6"/>
    <sheet name="pil7" sheetId="11" r:id="rId7"/>
    <sheet name="pil8" sheetId="12" r:id="rId8"/>
    <sheet name="pil9" sheetId="13" r:id="rId9"/>
    <sheet name="pil10" sheetId="14" r:id="rId10"/>
    <sheet name="pil11" sheetId="15" r:id="rId11"/>
    <sheet name="pil12" sheetId="16" r:id="rId12"/>
    <sheet name="pil13" sheetId="17" r:id="rId13"/>
    <sheet name="pil14" sheetId="18" r:id="rId14"/>
    <sheet name="pil15" sheetId="19" r:id="rId15"/>
    <sheet name="pil16" sheetId="20" r:id="rId16"/>
    <sheet name="pil17" sheetId="21" r:id="rId17"/>
    <sheet name="pil18" sheetId="22" r:id="rId18"/>
  </sheets>
  <calcPr calcId="152511"/>
</workbook>
</file>

<file path=xl/calcChain.xml><?xml version="1.0" encoding="utf-8"?>
<calcChain xmlns="http://schemas.openxmlformats.org/spreadsheetml/2006/main">
  <c r="G11" i="5" l="1"/>
  <c r="G12" i="5"/>
  <c r="G17" i="5"/>
  <c r="G18" i="5"/>
  <c r="G19" i="5"/>
  <c r="G20" i="5"/>
  <c r="G21" i="5"/>
  <c r="H21" i="5"/>
  <c r="K21" i="5" s="1"/>
  <c r="L27" i="5"/>
  <c r="O27" i="5" s="1"/>
  <c r="L26" i="5"/>
  <c r="O26" i="5" s="1"/>
  <c r="E32" i="22"/>
  <c r="G32" i="22" s="1"/>
  <c r="M32" i="22" s="1"/>
  <c r="O32" i="22" s="1"/>
  <c r="L31" i="22"/>
  <c r="M31" i="22" s="1"/>
  <c r="O31" i="22" s="1"/>
  <c r="E31" i="22"/>
  <c r="G31" i="22" s="1"/>
  <c r="L30" i="22"/>
  <c r="M30" i="22" s="1"/>
  <c r="O30" i="22" s="1"/>
  <c r="E30" i="22"/>
  <c r="G30" i="22" s="1"/>
  <c r="G28" i="22"/>
  <c r="L28" i="22" s="1"/>
  <c r="O28" i="22" s="1"/>
  <c r="L27" i="22"/>
  <c r="O27" i="22" s="1"/>
  <c r="G27" i="22"/>
  <c r="L26" i="22"/>
  <c r="O26" i="22" s="1"/>
  <c r="G26" i="22"/>
  <c r="C26" i="22"/>
  <c r="C27" i="22" s="1"/>
  <c r="H21" i="22"/>
  <c r="K21" i="22" s="1"/>
  <c r="G21" i="22"/>
  <c r="J21" i="22" s="1"/>
  <c r="I20" i="22"/>
  <c r="L20" i="22" s="1"/>
  <c r="G20" i="22"/>
  <c r="J20" i="22" s="1"/>
  <c r="I19" i="22"/>
  <c r="L19" i="22" s="1"/>
  <c r="G19" i="22"/>
  <c r="J19" i="22" s="1"/>
  <c r="J18" i="22"/>
  <c r="G18" i="22"/>
  <c r="I17" i="22"/>
  <c r="G17" i="22"/>
  <c r="L15" i="22"/>
  <c r="J15" i="22"/>
  <c r="L14" i="22"/>
  <c r="J14" i="22"/>
  <c r="L13" i="22"/>
  <c r="J13" i="22"/>
  <c r="J12" i="22"/>
  <c r="G12" i="22"/>
  <c r="I11" i="22"/>
  <c r="G11" i="22"/>
  <c r="L8" i="22"/>
  <c r="E32" i="21"/>
  <c r="G32" i="21" s="1"/>
  <c r="M32" i="21" s="1"/>
  <c r="O32" i="21" s="1"/>
  <c r="L31" i="21"/>
  <c r="E31" i="21"/>
  <c r="G31" i="21" s="1"/>
  <c r="L30" i="21"/>
  <c r="E30" i="21"/>
  <c r="G30" i="21" s="1"/>
  <c r="G28" i="21"/>
  <c r="L28" i="21" s="1"/>
  <c r="O28" i="21" s="1"/>
  <c r="L27" i="21"/>
  <c r="O27" i="21" s="1"/>
  <c r="G27" i="21"/>
  <c r="C27" i="21"/>
  <c r="L26" i="21"/>
  <c r="O26" i="21" s="1"/>
  <c r="G26" i="21"/>
  <c r="C26" i="21"/>
  <c r="K21" i="21"/>
  <c r="J21" i="21"/>
  <c r="H21" i="21"/>
  <c r="G21" i="21"/>
  <c r="L20" i="21"/>
  <c r="J20" i="21"/>
  <c r="I20" i="21"/>
  <c r="G20" i="21"/>
  <c r="L19" i="21"/>
  <c r="J19" i="21"/>
  <c r="I19" i="21"/>
  <c r="G19" i="21"/>
  <c r="J18" i="21"/>
  <c r="G18" i="21"/>
  <c r="I17" i="21"/>
  <c r="G17" i="21"/>
  <c r="L15" i="21"/>
  <c r="J15" i="21"/>
  <c r="L14" i="21"/>
  <c r="J14" i="21"/>
  <c r="L13" i="21"/>
  <c r="J13" i="21"/>
  <c r="J12" i="21"/>
  <c r="G12" i="21"/>
  <c r="I11" i="21"/>
  <c r="G11" i="21"/>
  <c r="L8" i="21"/>
  <c r="E32" i="20"/>
  <c r="G32" i="20" s="1"/>
  <c r="M32" i="20" s="1"/>
  <c r="O32" i="20" s="1"/>
  <c r="L31" i="20"/>
  <c r="E31" i="20"/>
  <c r="G31" i="20" s="1"/>
  <c r="L30" i="20"/>
  <c r="E30" i="20"/>
  <c r="G30" i="20" s="1"/>
  <c r="G28" i="20"/>
  <c r="L28" i="20" s="1"/>
  <c r="O28" i="20" s="1"/>
  <c r="L27" i="20"/>
  <c r="O27" i="20" s="1"/>
  <c r="G27" i="20"/>
  <c r="L26" i="20"/>
  <c r="O26" i="20" s="1"/>
  <c r="G26" i="20"/>
  <c r="I26" i="20" s="1"/>
  <c r="I27" i="20" s="1"/>
  <c r="C26" i="20"/>
  <c r="C27" i="20" s="1"/>
  <c r="K21" i="20"/>
  <c r="H21" i="20"/>
  <c r="G21" i="20"/>
  <c r="J21" i="20" s="1"/>
  <c r="L20" i="20"/>
  <c r="I20" i="20"/>
  <c r="G20" i="20"/>
  <c r="J20" i="20" s="1"/>
  <c r="L19" i="20"/>
  <c r="I19" i="20"/>
  <c r="G19" i="20"/>
  <c r="J19" i="20" s="1"/>
  <c r="J18" i="20"/>
  <c r="G18" i="20"/>
  <c r="I17" i="20"/>
  <c r="G17" i="20"/>
  <c r="L15" i="20"/>
  <c r="J15" i="20"/>
  <c r="L14" i="20"/>
  <c r="J14" i="20"/>
  <c r="L13" i="20"/>
  <c r="J13" i="20"/>
  <c r="J12" i="20"/>
  <c r="G12" i="20"/>
  <c r="I11" i="20"/>
  <c r="G11" i="20"/>
  <c r="L8" i="20"/>
  <c r="E32" i="19"/>
  <c r="G32" i="19" s="1"/>
  <c r="M32" i="19" s="1"/>
  <c r="O32" i="19" s="1"/>
  <c r="L31" i="19"/>
  <c r="E31" i="19"/>
  <c r="G31" i="19" s="1"/>
  <c r="L30" i="19"/>
  <c r="E30" i="19"/>
  <c r="G30" i="19" s="1"/>
  <c r="G28" i="19"/>
  <c r="L28" i="19" s="1"/>
  <c r="O28" i="19" s="1"/>
  <c r="L27" i="19"/>
  <c r="O27" i="19" s="1"/>
  <c r="G27" i="19"/>
  <c r="L26" i="19"/>
  <c r="O26" i="19" s="1"/>
  <c r="G26" i="19"/>
  <c r="C26" i="19"/>
  <c r="C27" i="19" s="1"/>
  <c r="H21" i="19"/>
  <c r="K21" i="19" s="1"/>
  <c r="G21" i="19"/>
  <c r="J21" i="19" s="1"/>
  <c r="I20" i="19"/>
  <c r="L20" i="19" s="1"/>
  <c r="G20" i="19"/>
  <c r="J20" i="19" s="1"/>
  <c r="I19" i="19"/>
  <c r="L19" i="19" s="1"/>
  <c r="G19" i="19"/>
  <c r="J19" i="19" s="1"/>
  <c r="J18" i="19"/>
  <c r="G18" i="19"/>
  <c r="I17" i="19"/>
  <c r="G17" i="19"/>
  <c r="L15" i="19"/>
  <c r="J15" i="19"/>
  <c r="L14" i="19"/>
  <c r="J14" i="19"/>
  <c r="L13" i="19"/>
  <c r="J13" i="19"/>
  <c r="J12" i="19"/>
  <c r="G12" i="19"/>
  <c r="I11" i="19"/>
  <c r="G11" i="19"/>
  <c r="L8" i="19"/>
  <c r="E32" i="18"/>
  <c r="G32" i="18" s="1"/>
  <c r="M32" i="18" s="1"/>
  <c r="O32" i="18" s="1"/>
  <c r="L31" i="18"/>
  <c r="M31" i="18" s="1"/>
  <c r="O31" i="18" s="1"/>
  <c r="E31" i="18"/>
  <c r="G31" i="18" s="1"/>
  <c r="M30" i="18"/>
  <c r="O30" i="18" s="1"/>
  <c r="L30" i="18"/>
  <c r="E30" i="18"/>
  <c r="G30" i="18" s="1"/>
  <c r="G28" i="18"/>
  <c r="L28" i="18" s="1"/>
  <c r="O28" i="18" s="1"/>
  <c r="L27" i="18"/>
  <c r="O27" i="18" s="1"/>
  <c r="G27" i="18"/>
  <c r="L26" i="18"/>
  <c r="O26" i="18" s="1"/>
  <c r="G26" i="18"/>
  <c r="I26" i="18" s="1"/>
  <c r="I27" i="18" s="1"/>
  <c r="C26" i="18"/>
  <c r="C27" i="18" s="1"/>
  <c r="H21" i="18"/>
  <c r="K21" i="18" s="1"/>
  <c r="G21" i="18"/>
  <c r="J21" i="18" s="1"/>
  <c r="I20" i="18"/>
  <c r="L20" i="18" s="1"/>
  <c r="G20" i="18"/>
  <c r="J20" i="18" s="1"/>
  <c r="I19" i="18"/>
  <c r="L19" i="18" s="1"/>
  <c r="G19" i="18"/>
  <c r="J19" i="18" s="1"/>
  <c r="J18" i="18"/>
  <c r="G18" i="18"/>
  <c r="I17" i="18"/>
  <c r="G17" i="18"/>
  <c r="L15" i="18"/>
  <c r="J15" i="18"/>
  <c r="L14" i="18"/>
  <c r="J14" i="18"/>
  <c r="L13" i="18"/>
  <c r="J13" i="18"/>
  <c r="J12" i="18"/>
  <c r="G12" i="18"/>
  <c r="I11" i="18"/>
  <c r="G11" i="18"/>
  <c r="L8" i="18"/>
  <c r="E32" i="17"/>
  <c r="G32" i="17" s="1"/>
  <c r="M32" i="17" s="1"/>
  <c r="O32" i="17" s="1"/>
  <c r="M31" i="17"/>
  <c r="O31" i="17" s="1"/>
  <c r="L31" i="17"/>
  <c r="E31" i="17"/>
  <c r="G31" i="17" s="1"/>
  <c r="L30" i="17"/>
  <c r="M30" i="17" s="1"/>
  <c r="O30" i="17" s="1"/>
  <c r="E30" i="17"/>
  <c r="G30" i="17" s="1"/>
  <c r="G28" i="17"/>
  <c r="L28" i="17" s="1"/>
  <c r="O28" i="17" s="1"/>
  <c r="L27" i="17"/>
  <c r="O27" i="17" s="1"/>
  <c r="G27" i="17"/>
  <c r="L26" i="17"/>
  <c r="O26" i="17" s="1"/>
  <c r="G26" i="17"/>
  <c r="C26" i="17"/>
  <c r="C27" i="17" s="1"/>
  <c r="H21" i="17"/>
  <c r="K21" i="17" s="1"/>
  <c r="G21" i="17"/>
  <c r="J21" i="17" s="1"/>
  <c r="I20" i="17"/>
  <c r="L20" i="17" s="1"/>
  <c r="G20" i="17"/>
  <c r="J20" i="17" s="1"/>
  <c r="I19" i="17"/>
  <c r="L19" i="17" s="1"/>
  <c r="G19" i="17"/>
  <c r="J19" i="17" s="1"/>
  <c r="J18" i="17"/>
  <c r="G18" i="17"/>
  <c r="I17" i="17"/>
  <c r="G17" i="17"/>
  <c r="L15" i="17"/>
  <c r="J15" i="17"/>
  <c r="L14" i="17"/>
  <c r="J14" i="17"/>
  <c r="L13" i="17"/>
  <c r="J13" i="17"/>
  <c r="J12" i="17"/>
  <c r="G12" i="17"/>
  <c r="I11" i="17"/>
  <c r="G11" i="17"/>
  <c r="L8" i="17"/>
  <c r="E32" i="16"/>
  <c r="G32" i="16" s="1"/>
  <c r="M32" i="16" s="1"/>
  <c r="O32" i="16" s="1"/>
  <c r="L31" i="16"/>
  <c r="E31" i="16"/>
  <c r="G31" i="16" s="1"/>
  <c r="L30" i="16"/>
  <c r="M30" i="16" s="1"/>
  <c r="O30" i="16" s="1"/>
  <c r="E30" i="16"/>
  <c r="G30" i="16" s="1"/>
  <c r="G28" i="16"/>
  <c r="L28" i="16" s="1"/>
  <c r="O28" i="16" s="1"/>
  <c r="L27" i="16"/>
  <c r="O27" i="16" s="1"/>
  <c r="G27" i="16"/>
  <c r="L26" i="16"/>
  <c r="O26" i="16" s="1"/>
  <c r="G26" i="16"/>
  <c r="C26" i="16"/>
  <c r="C27" i="16" s="1"/>
  <c r="K21" i="16"/>
  <c r="H21" i="16"/>
  <c r="G21" i="16"/>
  <c r="J21" i="16" s="1"/>
  <c r="I20" i="16"/>
  <c r="L20" i="16" s="1"/>
  <c r="G20" i="16"/>
  <c r="J20" i="16" s="1"/>
  <c r="I19" i="16"/>
  <c r="L19" i="16" s="1"/>
  <c r="G19" i="16"/>
  <c r="J19" i="16" s="1"/>
  <c r="J18" i="16"/>
  <c r="G18" i="16"/>
  <c r="I17" i="16"/>
  <c r="G17" i="16"/>
  <c r="L15" i="16"/>
  <c r="J15" i="16"/>
  <c r="L14" i="16"/>
  <c r="J14" i="16"/>
  <c r="L13" i="16"/>
  <c r="J13" i="16"/>
  <c r="J12" i="16"/>
  <c r="G12" i="16"/>
  <c r="I11" i="16"/>
  <c r="G11" i="16"/>
  <c r="L8" i="16"/>
  <c r="E32" i="15"/>
  <c r="G32" i="15" s="1"/>
  <c r="M32" i="15" s="1"/>
  <c r="O32" i="15" s="1"/>
  <c r="L31" i="15"/>
  <c r="E31" i="15"/>
  <c r="G31" i="15" s="1"/>
  <c r="L30" i="15"/>
  <c r="E30" i="15"/>
  <c r="G30" i="15" s="1"/>
  <c r="G28" i="15"/>
  <c r="L28" i="15" s="1"/>
  <c r="O28" i="15" s="1"/>
  <c r="L27" i="15"/>
  <c r="O27" i="15" s="1"/>
  <c r="G27" i="15"/>
  <c r="L26" i="15"/>
  <c r="O26" i="15" s="1"/>
  <c r="G26" i="15"/>
  <c r="C26" i="15"/>
  <c r="C27" i="15" s="1"/>
  <c r="H21" i="15"/>
  <c r="K21" i="15" s="1"/>
  <c r="G21" i="15"/>
  <c r="J21" i="15" s="1"/>
  <c r="I20" i="15"/>
  <c r="L20" i="15" s="1"/>
  <c r="G20" i="15"/>
  <c r="J20" i="15" s="1"/>
  <c r="I19" i="15"/>
  <c r="L19" i="15" s="1"/>
  <c r="G19" i="15"/>
  <c r="J19" i="15" s="1"/>
  <c r="J18" i="15"/>
  <c r="G18" i="15"/>
  <c r="I17" i="15"/>
  <c r="G17" i="15"/>
  <c r="L15" i="15"/>
  <c r="J15" i="15"/>
  <c r="L14" i="15"/>
  <c r="J14" i="15"/>
  <c r="L13" i="15"/>
  <c r="J13" i="15"/>
  <c r="J12" i="15"/>
  <c r="G12" i="15"/>
  <c r="I11" i="15"/>
  <c r="G11" i="15"/>
  <c r="L8" i="15"/>
  <c r="E32" i="14"/>
  <c r="G32" i="14" s="1"/>
  <c r="M32" i="14" s="1"/>
  <c r="O32" i="14" s="1"/>
  <c r="L31" i="14"/>
  <c r="M31" i="14" s="1"/>
  <c r="O31" i="14" s="1"/>
  <c r="E31" i="14"/>
  <c r="G31" i="14" s="1"/>
  <c r="L30" i="14"/>
  <c r="M30" i="14" s="1"/>
  <c r="O30" i="14" s="1"/>
  <c r="E30" i="14"/>
  <c r="G30" i="14" s="1"/>
  <c r="L28" i="14"/>
  <c r="O28" i="14" s="1"/>
  <c r="G28" i="14"/>
  <c r="L27" i="14"/>
  <c r="O27" i="14" s="1"/>
  <c r="G27" i="14"/>
  <c r="L26" i="14"/>
  <c r="O26" i="14" s="1"/>
  <c r="G26" i="14"/>
  <c r="C26" i="14"/>
  <c r="C27" i="14" s="1"/>
  <c r="H21" i="14"/>
  <c r="K21" i="14" s="1"/>
  <c r="G21" i="14"/>
  <c r="J21" i="14" s="1"/>
  <c r="I20" i="14"/>
  <c r="L20" i="14" s="1"/>
  <c r="G20" i="14"/>
  <c r="J20" i="14" s="1"/>
  <c r="I19" i="14"/>
  <c r="L19" i="14" s="1"/>
  <c r="G19" i="14"/>
  <c r="J19" i="14" s="1"/>
  <c r="J18" i="14"/>
  <c r="G18" i="14"/>
  <c r="I17" i="14"/>
  <c r="G17" i="14"/>
  <c r="L15" i="14"/>
  <c r="J15" i="14"/>
  <c r="L14" i="14"/>
  <c r="J14" i="14"/>
  <c r="L13" i="14"/>
  <c r="J13" i="14"/>
  <c r="J12" i="14"/>
  <c r="G12" i="14"/>
  <c r="I11" i="14"/>
  <c r="G11" i="14"/>
  <c r="L8" i="14"/>
  <c r="E32" i="13"/>
  <c r="G32" i="13" s="1"/>
  <c r="M32" i="13" s="1"/>
  <c r="O32" i="13" s="1"/>
  <c r="L31" i="13"/>
  <c r="M31" i="13" s="1"/>
  <c r="O31" i="13" s="1"/>
  <c r="E31" i="13"/>
  <c r="G31" i="13" s="1"/>
  <c r="M30" i="13"/>
  <c r="O30" i="13" s="1"/>
  <c r="L30" i="13"/>
  <c r="E30" i="13"/>
  <c r="G30" i="13" s="1"/>
  <c r="G28" i="13"/>
  <c r="L28" i="13" s="1"/>
  <c r="O28" i="13" s="1"/>
  <c r="L27" i="13"/>
  <c r="O27" i="13" s="1"/>
  <c r="G27" i="13"/>
  <c r="L26" i="13"/>
  <c r="O26" i="13" s="1"/>
  <c r="G26" i="13"/>
  <c r="I26" i="13" s="1"/>
  <c r="I27" i="13" s="1"/>
  <c r="C26" i="13"/>
  <c r="C27" i="13" s="1"/>
  <c r="L2" i="13" s="1"/>
  <c r="J21" i="13"/>
  <c r="H21" i="13"/>
  <c r="K21" i="13" s="1"/>
  <c r="G21" i="13"/>
  <c r="J20" i="13"/>
  <c r="I20" i="13"/>
  <c r="L20" i="13" s="1"/>
  <c r="G20" i="13"/>
  <c r="J19" i="13"/>
  <c r="I19" i="13"/>
  <c r="L19" i="13" s="1"/>
  <c r="G19" i="13"/>
  <c r="J18" i="13"/>
  <c r="G18" i="13"/>
  <c r="I17" i="13"/>
  <c r="G17" i="13"/>
  <c r="L15" i="13"/>
  <c r="J15" i="13"/>
  <c r="L14" i="13"/>
  <c r="J14" i="13"/>
  <c r="L13" i="13"/>
  <c r="J13" i="13"/>
  <c r="J12" i="13"/>
  <c r="G12" i="13"/>
  <c r="I11" i="13"/>
  <c r="G11" i="13"/>
  <c r="L8" i="13"/>
  <c r="E32" i="12"/>
  <c r="G32" i="12" s="1"/>
  <c r="M32" i="12" s="1"/>
  <c r="O32" i="12" s="1"/>
  <c r="L31" i="12"/>
  <c r="M31" i="12" s="1"/>
  <c r="O31" i="12" s="1"/>
  <c r="E31" i="12"/>
  <c r="G31" i="12" s="1"/>
  <c r="L30" i="12"/>
  <c r="M30" i="12" s="1"/>
  <c r="O30" i="12" s="1"/>
  <c r="Q30" i="12" s="1"/>
  <c r="E30" i="12"/>
  <c r="G30" i="12" s="1"/>
  <c r="G28" i="12"/>
  <c r="L28" i="12" s="1"/>
  <c r="O28" i="12" s="1"/>
  <c r="L27" i="12"/>
  <c r="O27" i="12" s="1"/>
  <c r="G27" i="12"/>
  <c r="L26" i="12"/>
  <c r="O26" i="12" s="1"/>
  <c r="G26" i="12"/>
  <c r="C26" i="12"/>
  <c r="C27" i="12" s="1"/>
  <c r="K21" i="12"/>
  <c r="H21" i="12"/>
  <c r="G21" i="12"/>
  <c r="J21" i="12" s="1"/>
  <c r="L20" i="12"/>
  <c r="I20" i="12"/>
  <c r="G20" i="12"/>
  <c r="J20" i="12" s="1"/>
  <c r="L19" i="12"/>
  <c r="I19" i="12"/>
  <c r="G19" i="12"/>
  <c r="J19" i="12" s="1"/>
  <c r="J18" i="12"/>
  <c r="G18" i="12"/>
  <c r="I17" i="12"/>
  <c r="G17" i="12"/>
  <c r="L15" i="12"/>
  <c r="J15" i="12"/>
  <c r="L14" i="12"/>
  <c r="J14" i="12"/>
  <c r="L13" i="12"/>
  <c r="J13" i="12"/>
  <c r="J12" i="12"/>
  <c r="G12" i="12"/>
  <c r="I11" i="12"/>
  <c r="G11" i="12"/>
  <c r="L8" i="12"/>
  <c r="E32" i="11"/>
  <c r="G32" i="11" s="1"/>
  <c r="M32" i="11" s="1"/>
  <c r="O32" i="11" s="1"/>
  <c r="L31" i="11"/>
  <c r="E31" i="11"/>
  <c r="G31" i="11" s="1"/>
  <c r="L30" i="11"/>
  <c r="E30" i="11"/>
  <c r="G30" i="11" s="1"/>
  <c r="G28" i="11"/>
  <c r="L28" i="11" s="1"/>
  <c r="O28" i="11" s="1"/>
  <c r="L27" i="11"/>
  <c r="O27" i="11" s="1"/>
  <c r="G27" i="11"/>
  <c r="C27" i="11"/>
  <c r="L2" i="11" s="1"/>
  <c r="L26" i="11"/>
  <c r="M30" i="11" s="1"/>
  <c r="O30" i="11" s="1"/>
  <c r="G26" i="11"/>
  <c r="I26" i="11" s="1"/>
  <c r="C26" i="11"/>
  <c r="J21" i="11"/>
  <c r="H21" i="11"/>
  <c r="K21" i="11" s="1"/>
  <c r="G21" i="11"/>
  <c r="J20" i="11"/>
  <c r="I20" i="11"/>
  <c r="L20" i="11" s="1"/>
  <c r="G20" i="11"/>
  <c r="J19" i="11"/>
  <c r="I19" i="11"/>
  <c r="L19" i="11" s="1"/>
  <c r="G19" i="11"/>
  <c r="J18" i="11"/>
  <c r="G18" i="11"/>
  <c r="I17" i="11"/>
  <c r="G17" i="11"/>
  <c r="L15" i="11"/>
  <c r="J15" i="11"/>
  <c r="L14" i="11"/>
  <c r="J14" i="11"/>
  <c r="L13" i="11"/>
  <c r="J13" i="11"/>
  <c r="J12" i="11"/>
  <c r="G12" i="11"/>
  <c r="I11" i="11"/>
  <c r="G11" i="11"/>
  <c r="L8" i="11"/>
  <c r="E32" i="10"/>
  <c r="G32" i="10" s="1"/>
  <c r="M32" i="10" s="1"/>
  <c r="O32" i="10" s="1"/>
  <c r="L31" i="10"/>
  <c r="E31" i="10"/>
  <c r="G31" i="10" s="1"/>
  <c r="L30" i="10"/>
  <c r="E30" i="10"/>
  <c r="G30" i="10" s="1"/>
  <c r="G28" i="10"/>
  <c r="L28" i="10" s="1"/>
  <c r="O28" i="10" s="1"/>
  <c r="L27" i="10"/>
  <c r="O27" i="10" s="1"/>
  <c r="G27" i="10"/>
  <c r="L26" i="10"/>
  <c r="O26" i="10" s="1"/>
  <c r="G26" i="10"/>
  <c r="C26" i="10"/>
  <c r="C27" i="10" s="1"/>
  <c r="H21" i="10"/>
  <c r="K21" i="10" s="1"/>
  <c r="G21" i="10"/>
  <c r="J21" i="10" s="1"/>
  <c r="I20" i="10"/>
  <c r="L20" i="10" s="1"/>
  <c r="G20" i="10"/>
  <c r="J20" i="10" s="1"/>
  <c r="I19" i="10"/>
  <c r="L19" i="10" s="1"/>
  <c r="G19" i="10"/>
  <c r="J19" i="10" s="1"/>
  <c r="J18" i="10"/>
  <c r="G18" i="10"/>
  <c r="I17" i="10"/>
  <c r="G17" i="10"/>
  <c r="L15" i="10"/>
  <c r="J15" i="10"/>
  <c r="L14" i="10"/>
  <c r="J14" i="10"/>
  <c r="L13" i="10"/>
  <c r="J13" i="10"/>
  <c r="J12" i="10"/>
  <c r="G12" i="10"/>
  <c r="I11" i="10"/>
  <c r="G11" i="10"/>
  <c r="L8" i="10"/>
  <c r="E32" i="9"/>
  <c r="G32" i="9" s="1"/>
  <c r="M32" i="9" s="1"/>
  <c r="O32" i="9" s="1"/>
  <c r="L31" i="9"/>
  <c r="E31" i="9"/>
  <c r="G31" i="9" s="1"/>
  <c r="L30" i="9"/>
  <c r="E30" i="9"/>
  <c r="G30" i="9" s="1"/>
  <c r="G28" i="9"/>
  <c r="L28" i="9" s="1"/>
  <c r="O28" i="9" s="1"/>
  <c r="L27" i="9"/>
  <c r="O27" i="9" s="1"/>
  <c r="G27" i="9"/>
  <c r="L26" i="9"/>
  <c r="O26" i="9" s="1"/>
  <c r="G26" i="9"/>
  <c r="I26" i="9" s="1"/>
  <c r="I27" i="9" s="1"/>
  <c r="C26" i="9"/>
  <c r="C27" i="9" s="1"/>
  <c r="H21" i="9"/>
  <c r="K21" i="9" s="1"/>
  <c r="G21" i="9"/>
  <c r="J21" i="9" s="1"/>
  <c r="I20" i="9"/>
  <c r="L20" i="9" s="1"/>
  <c r="G20" i="9"/>
  <c r="J20" i="9" s="1"/>
  <c r="I19" i="9"/>
  <c r="L19" i="9" s="1"/>
  <c r="G19" i="9"/>
  <c r="J19" i="9" s="1"/>
  <c r="J18" i="9"/>
  <c r="G18" i="9"/>
  <c r="I17" i="9"/>
  <c r="G17" i="9"/>
  <c r="L15" i="9"/>
  <c r="J15" i="9"/>
  <c r="L14" i="9"/>
  <c r="J14" i="9"/>
  <c r="L13" i="9"/>
  <c r="J13" i="9"/>
  <c r="J12" i="9"/>
  <c r="G12" i="9"/>
  <c r="I11" i="9"/>
  <c r="G11" i="9"/>
  <c r="L8" i="9"/>
  <c r="E32" i="8"/>
  <c r="G32" i="8" s="1"/>
  <c r="M32" i="8" s="1"/>
  <c r="O32" i="8" s="1"/>
  <c r="L31" i="8"/>
  <c r="M31" i="8" s="1"/>
  <c r="O31" i="8" s="1"/>
  <c r="E31" i="8"/>
  <c r="G31" i="8" s="1"/>
  <c r="L30" i="8"/>
  <c r="M30" i="8" s="1"/>
  <c r="O30" i="8" s="1"/>
  <c r="E30" i="8"/>
  <c r="G30" i="8" s="1"/>
  <c r="G28" i="8"/>
  <c r="L28" i="8" s="1"/>
  <c r="O28" i="8" s="1"/>
  <c r="L27" i="8"/>
  <c r="O27" i="8" s="1"/>
  <c r="G27" i="8"/>
  <c r="L26" i="8"/>
  <c r="O26" i="8" s="1"/>
  <c r="G26" i="8"/>
  <c r="C26" i="8"/>
  <c r="C27" i="8" s="1"/>
  <c r="H21" i="8"/>
  <c r="K21" i="8" s="1"/>
  <c r="G21" i="8"/>
  <c r="J21" i="8" s="1"/>
  <c r="I20" i="8"/>
  <c r="L20" i="8" s="1"/>
  <c r="G20" i="8"/>
  <c r="J20" i="8" s="1"/>
  <c r="I19" i="8"/>
  <c r="L19" i="8" s="1"/>
  <c r="G19" i="8"/>
  <c r="J19" i="8" s="1"/>
  <c r="J18" i="8"/>
  <c r="G18" i="8"/>
  <c r="I17" i="8"/>
  <c r="G17" i="8"/>
  <c r="L15" i="8"/>
  <c r="J15" i="8"/>
  <c r="L14" i="8"/>
  <c r="J14" i="8"/>
  <c r="L13" i="8"/>
  <c r="J13" i="8"/>
  <c r="J12" i="8"/>
  <c r="G12" i="8"/>
  <c r="I11" i="8"/>
  <c r="G11" i="8"/>
  <c r="L8" i="8"/>
  <c r="E32" i="7"/>
  <c r="G32" i="7" s="1"/>
  <c r="M32" i="7" s="1"/>
  <c r="O32" i="7" s="1"/>
  <c r="L31" i="7"/>
  <c r="M31" i="7" s="1"/>
  <c r="O31" i="7" s="1"/>
  <c r="E31" i="7"/>
  <c r="G31" i="7" s="1"/>
  <c r="L30" i="7"/>
  <c r="E30" i="7"/>
  <c r="G30" i="7" s="1"/>
  <c r="G28" i="7"/>
  <c r="L28" i="7" s="1"/>
  <c r="O28" i="7" s="1"/>
  <c r="L27" i="7"/>
  <c r="O27" i="7" s="1"/>
  <c r="G27" i="7"/>
  <c r="I26" i="7" s="1"/>
  <c r="C27" i="7"/>
  <c r="L26" i="7"/>
  <c r="O26" i="7" s="1"/>
  <c r="G26" i="7"/>
  <c r="C26" i="7"/>
  <c r="J21" i="7"/>
  <c r="H21" i="7"/>
  <c r="K21" i="7" s="1"/>
  <c r="G21" i="7"/>
  <c r="J20" i="7"/>
  <c r="I20" i="7"/>
  <c r="L20" i="7" s="1"/>
  <c r="G20" i="7"/>
  <c r="J19" i="7"/>
  <c r="I19" i="7"/>
  <c r="L19" i="7" s="1"/>
  <c r="G19" i="7"/>
  <c r="J18" i="7"/>
  <c r="G18" i="7"/>
  <c r="I17" i="7"/>
  <c r="G17" i="7"/>
  <c r="L15" i="7"/>
  <c r="J15" i="7"/>
  <c r="L14" i="7"/>
  <c r="J14" i="7"/>
  <c r="L13" i="7"/>
  <c r="J13" i="7"/>
  <c r="J12" i="7"/>
  <c r="G12" i="7"/>
  <c r="I11" i="7"/>
  <c r="G11" i="7"/>
  <c r="L8" i="7"/>
  <c r="E32" i="6"/>
  <c r="G32" i="6" s="1"/>
  <c r="M32" i="6" s="1"/>
  <c r="O32" i="6" s="1"/>
  <c r="L31" i="6"/>
  <c r="E31" i="6"/>
  <c r="G31" i="6" s="1"/>
  <c r="L30" i="6"/>
  <c r="E30" i="6"/>
  <c r="G30" i="6" s="1"/>
  <c r="G28" i="6"/>
  <c r="L28" i="6" s="1"/>
  <c r="O28" i="6" s="1"/>
  <c r="L27" i="6"/>
  <c r="O27" i="6" s="1"/>
  <c r="G27" i="6"/>
  <c r="L26" i="6"/>
  <c r="O26" i="6" s="1"/>
  <c r="G26" i="6"/>
  <c r="I26" i="6" s="1"/>
  <c r="I27" i="6" s="1"/>
  <c r="C26" i="6"/>
  <c r="C27" i="6" s="1"/>
  <c r="K21" i="6"/>
  <c r="H21" i="6"/>
  <c r="G21" i="6"/>
  <c r="J21" i="6" s="1"/>
  <c r="L20" i="6"/>
  <c r="I20" i="6"/>
  <c r="G20" i="6"/>
  <c r="J20" i="6" s="1"/>
  <c r="L19" i="6"/>
  <c r="I19" i="6"/>
  <c r="G19" i="6"/>
  <c r="J19" i="6" s="1"/>
  <c r="J18" i="6"/>
  <c r="G18" i="6"/>
  <c r="I17" i="6"/>
  <c r="G17" i="6"/>
  <c r="L15" i="6"/>
  <c r="J15" i="6"/>
  <c r="L14" i="6"/>
  <c r="J14" i="6"/>
  <c r="L13" i="6"/>
  <c r="J13" i="6"/>
  <c r="J12" i="6"/>
  <c r="G12" i="6"/>
  <c r="I11" i="6"/>
  <c r="G11" i="6"/>
  <c r="L8" i="6"/>
  <c r="L8" i="5"/>
  <c r="L31" i="5"/>
  <c r="L30" i="5"/>
  <c r="I11" i="5"/>
  <c r="I17" i="5"/>
  <c r="J12" i="5"/>
  <c r="I20" i="5"/>
  <c r="L20" i="5" s="1"/>
  <c r="I19" i="5"/>
  <c r="L19" i="5" s="1"/>
  <c r="J21" i="5"/>
  <c r="J20" i="5"/>
  <c r="J19" i="5"/>
  <c r="L14" i="5"/>
  <c r="L13" i="5"/>
  <c r="J15" i="5"/>
  <c r="J14" i="5"/>
  <c r="J13" i="5"/>
  <c r="L15" i="5"/>
  <c r="J18" i="5"/>
  <c r="I26" i="17" l="1"/>
  <c r="I27" i="17" s="1"/>
  <c r="M30" i="21"/>
  <c r="O30" i="21" s="1"/>
  <c r="Q26" i="15"/>
  <c r="Q27" i="15" s="1"/>
  <c r="I30" i="15"/>
  <c r="I31" i="15" s="1"/>
  <c r="M31" i="11"/>
  <c r="O31" i="11" s="1"/>
  <c r="Q30" i="11" s="1"/>
  <c r="Q31" i="11" s="1"/>
  <c r="I27" i="11"/>
  <c r="O26" i="11"/>
  <c r="Q26" i="11" s="1"/>
  <c r="Q27" i="11" s="1"/>
  <c r="I26" i="10"/>
  <c r="I27" i="10" s="1"/>
  <c r="M30" i="9"/>
  <c r="O30" i="9" s="1"/>
  <c r="Q26" i="21"/>
  <c r="Q27" i="21" s="1"/>
  <c r="M30" i="15"/>
  <c r="O30" i="15" s="1"/>
  <c r="M31" i="6"/>
  <c r="O31" i="6" s="1"/>
  <c r="Q26" i="7"/>
  <c r="Q27" i="7" s="1"/>
  <c r="I30" i="6"/>
  <c r="I31" i="6" s="1"/>
  <c r="I26" i="22"/>
  <c r="I27" i="22" s="1"/>
  <c r="Q30" i="22"/>
  <c r="Q31" i="22" s="1"/>
  <c r="M31" i="21"/>
  <c r="O31" i="21" s="1"/>
  <c r="I26" i="21"/>
  <c r="I27" i="21" s="1"/>
  <c r="I30" i="21"/>
  <c r="I31" i="21" s="1"/>
  <c r="Q26" i="20"/>
  <c r="Q27" i="20" s="1"/>
  <c r="M31" i="20"/>
  <c r="O31" i="20" s="1"/>
  <c r="M30" i="20"/>
  <c r="O30" i="20" s="1"/>
  <c r="I30" i="20"/>
  <c r="I31" i="20" s="1"/>
  <c r="I28" i="20" s="1"/>
  <c r="I26" i="19"/>
  <c r="I27" i="19" s="1"/>
  <c r="I28" i="19" s="1"/>
  <c r="Q26" i="19"/>
  <c r="Q27" i="19" s="1"/>
  <c r="I30" i="19"/>
  <c r="M31" i="19"/>
  <c r="O31" i="19" s="1"/>
  <c r="M30" i="19"/>
  <c r="O30" i="19" s="1"/>
  <c r="I31" i="19"/>
  <c r="Q26" i="18"/>
  <c r="Q27" i="18" s="1"/>
  <c r="I30" i="18"/>
  <c r="I31" i="18" s="1"/>
  <c r="I28" i="18" s="1"/>
  <c r="Q26" i="17"/>
  <c r="Q27" i="17" s="1"/>
  <c r="I30" i="17"/>
  <c r="I31" i="17" s="1"/>
  <c r="I26" i="16"/>
  <c r="I27" i="16" s="1"/>
  <c r="M31" i="16"/>
  <c r="O31" i="16" s="1"/>
  <c r="Q30" i="16" s="1"/>
  <c r="Q31" i="16" s="1"/>
  <c r="Q26" i="16"/>
  <c r="Q27" i="16" s="1"/>
  <c r="I30" i="16"/>
  <c r="I31" i="16" s="1"/>
  <c r="I26" i="15"/>
  <c r="I27" i="15" s="1"/>
  <c r="M31" i="15"/>
  <c r="O31" i="15" s="1"/>
  <c r="Q30" i="15" s="1"/>
  <c r="Q31" i="15" s="1"/>
  <c r="Q28" i="15" s="1"/>
  <c r="I26" i="14"/>
  <c r="I27" i="14" s="1"/>
  <c r="Q26" i="14"/>
  <c r="Q27" i="14" s="1"/>
  <c r="Q30" i="14"/>
  <c r="Q31" i="14" s="1"/>
  <c r="Q26" i="13"/>
  <c r="Q27" i="13" s="1"/>
  <c r="I30" i="13"/>
  <c r="I31" i="13" s="1"/>
  <c r="I28" i="13" s="1"/>
  <c r="I26" i="12"/>
  <c r="I27" i="12" s="1"/>
  <c r="Q31" i="12"/>
  <c r="I30" i="11"/>
  <c r="I31" i="11" s="1"/>
  <c r="I28" i="11" s="1"/>
  <c r="M31" i="10"/>
  <c r="O31" i="10" s="1"/>
  <c r="M30" i="10"/>
  <c r="O30" i="10" s="1"/>
  <c r="I30" i="10"/>
  <c r="I31" i="10" s="1"/>
  <c r="I28" i="10" s="1"/>
  <c r="Q26" i="10"/>
  <c r="Q27" i="10" s="1"/>
  <c r="M31" i="9"/>
  <c r="O31" i="9" s="1"/>
  <c r="I30" i="9"/>
  <c r="I31" i="9" s="1"/>
  <c r="I28" i="9" s="1"/>
  <c r="I26" i="8"/>
  <c r="I27" i="8" s="1"/>
  <c r="Q26" i="8"/>
  <c r="Q27" i="8" s="1"/>
  <c r="I30" i="8"/>
  <c r="I31" i="8" s="1"/>
  <c r="Q30" i="8"/>
  <c r="Q31" i="8" s="1"/>
  <c r="I30" i="7"/>
  <c r="I31" i="7" s="1"/>
  <c r="M30" i="7"/>
  <c r="O30" i="7" s="1"/>
  <c r="Q30" i="7" s="1"/>
  <c r="Q31" i="7" s="1"/>
  <c r="I27" i="7"/>
  <c r="M30" i="6"/>
  <c r="O30" i="6" s="1"/>
  <c r="G28" i="5"/>
  <c r="L28" i="5" s="1"/>
  <c r="O28" i="5" s="1"/>
  <c r="E32" i="5"/>
  <c r="G32" i="5" s="1"/>
  <c r="M32" i="5" s="1"/>
  <c r="O32" i="5" s="1"/>
  <c r="E31" i="5"/>
  <c r="G31" i="5" s="1"/>
  <c r="G27" i="5"/>
  <c r="G26" i="5"/>
  <c r="E30" i="5"/>
  <c r="G30" i="5" s="1"/>
  <c r="C26" i="5"/>
  <c r="C27" i="5" s="1"/>
  <c r="L2" i="5" s="1"/>
  <c r="L2" i="22"/>
  <c r="Q26" i="22"/>
  <c r="Q27" i="22" s="1"/>
  <c r="Q28" i="22" s="1"/>
  <c r="I30" i="22"/>
  <c r="I31" i="22" s="1"/>
  <c r="I28" i="22" s="1"/>
  <c r="L2" i="21"/>
  <c r="L2" i="20"/>
  <c r="L2" i="19"/>
  <c r="L2" i="18"/>
  <c r="Q30" i="18"/>
  <c r="Q31" i="18" s="1"/>
  <c r="L2" i="17"/>
  <c r="Q30" i="17"/>
  <c r="Q31" i="17" s="1"/>
  <c r="L2" i="16"/>
  <c r="I28" i="15"/>
  <c r="L2" i="15"/>
  <c r="I30" i="14"/>
  <c r="I31" i="14" s="1"/>
  <c r="I28" i="14" s="1"/>
  <c r="L2" i="14"/>
  <c r="Q30" i="13"/>
  <c r="Q31" i="13" s="1"/>
  <c r="Q28" i="13" s="1"/>
  <c r="L2" i="12"/>
  <c r="Q26" i="12"/>
  <c r="Q27" i="12" s="1"/>
  <c r="I30" i="12"/>
  <c r="I31" i="12" s="1"/>
  <c r="I28" i="12" s="1"/>
  <c r="Q30" i="10"/>
  <c r="Q31" i="10" s="1"/>
  <c r="L2" i="10"/>
  <c r="Q26" i="9"/>
  <c r="Q27" i="9" s="1"/>
  <c r="L2" i="9"/>
  <c r="L2" i="8"/>
  <c r="L2" i="7"/>
  <c r="L2" i="6"/>
  <c r="I28" i="6"/>
  <c r="Q26" i="6"/>
  <c r="Q27" i="6" s="1"/>
  <c r="M31" i="5"/>
  <c r="O31" i="5" s="1"/>
  <c r="M30" i="5"/>
  <c r="O30" i="5" s="1"/>
  <c r="Q26" i="5"/>
  <c r="Q27" i="5" s="1"/>
  <c r="I28" i="17" l="1"/>
  <c r="Q30" i="9"/>
  <c r="Q31" i="9" s="1"/>
  <c r="Q30" i="21"/>
  <c r="Q31" i="21" s="1"/>
  <c r="Q28" i="21" s="1"/>
  <c r="Q30" i="19"/>
  <c r="Q31" i="19" s="1"/>
  <c r="Q28" i="19" s="1"/>
  <c r="L3" i="19" s="1"/>
  <c r="L5" i="19" s="1"/>
  <c r="Q28" i="17"/>
  <c r="L3" i="17" s="1"/>
  <c r="L5" i="17" s="1"/>
  <c r="Q28" i="16"/>
  <c r="I28" i="16"/>
  <c r="Q28" i="12"/>
  <c r="L3" i="12" s="1"/>
  <c r="L5" i="12" s="1"/>
  <c r="I28" i="8"/>
  <c r="Q30" i="20"/>
  <c r="Q31" i="20" s="1"/>
  <c r="Q28" i="20" s="1"/>
  <c r="L3" i="20" s="1"/>
  <c r="L5" i="20" s="1"/>
  <c r="Q30" i="6"/>
  <c r="Q31" i="6" s="1"/>
  <c r="Q28" i="6" s="1"/>
  <c r="Q28" i="7"/>
  <c r="I26" i="5"/>
  <c r="I28" i="21"/>
  <c r="Q28" i="18"/>
  <c r="L3" i="18" s="1"/>
  <c r="L5" i="18" s="1"/>
  <c r="Q28" i="14"/>
  <c r="L3" i="14" s="1"/>
  <c r="L5" i="14" s="1"/>
  <c r="Q28" i="11"/>
  <c r="L7" i="11" s="1"/>
  <c r="Q28" i="10"/>
  <c r="L3" i="10" s="1"/>
  <c r="L5" i="10" s="1"/>
  <c r="Q28" i="9"/>
  <c r="L3" i="9" s="1"/>
  <c r="L5" i="9" s="1"/>
  <c r="Q28" i="8"/>
  <c r="L3" i="8" s="1"/>
  <c r="L5" i="8" s="1"/>
  <c r="I28" i="7"/>
  <c r="I27" i="5"/>
  <c r="I30" i="5"/>
  <c r="I31" i="5" s="1"/>
  <c r="I28" i="5" s="1"/>
  <c r="L3" i="22"/>
  <c r="L5" i="22" s="1"/>
  <c r="L7" i="22"/>
  <c r="L3" i="15"/>
  <c r="L5" i="15" s="1"/>
  <c r="L7" i="15"/>
  <c r="L7" i="13"/>
  <c r="L3" i="13"/>
  <c r="L5" i="13" s="1"/>
  <c r="Q30" i="5"/>
  <c r="Q31" i="5" s="1"/>
  <c r="Q28" i="5" s="1"/>
  <c r="L7" i="17" l="1"/>
  <c r="L3" i="16"/>
  <c r="L5" i="16" s="1"/>
  <c r="L7" i="14"/>
  <c r="L3" i="21"/>
  <c r="L5" i="21" s="1"/>
  <c r="L7" i="19"/>
  <c r="L7" i="16"/>
  <c r="L7" i="12"/>
  <c r="L7" i="20"/>
  <c r="L3" i="7"/>
  <c r="L5" i="7" s="1"/>
  <c r="L3" i="6"/>
  <c r="L5" i="6" s="1"/>
  <c r="L7" i="6"/>
  <c r="L7" i="21"/>
  <c r="L7" i="8"/>
  <c r="L7" i="18"/>
  <c r="L3" i="11"/>
  <c r="L5" i="11" s="1"/>
  <c r="L7" i="10"/>
  <c r="L7" i="9"/>
  <c r="L7" i="7"/>
  <c r="L7" i="5"/>
  <c r="L3" i="5"/>
  <c r="L5" i="5" s="1"/>
</calcChain>
</file>

<file path=xl/sharedStrings.xml><?xml version="1.0" encoding="utf-8"?>
<sst xmlns="http://schemas.openxmlformats.org/spreadsheetml/2006/main" count="1155" uniqueCount="45">
  <si>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</si>
  <si>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</si>
  <si>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</si>
  <si>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</si>
  <si>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</si>
  <si>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</si>
  <si>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</si>
  <si>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</si>
  <si>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</si>
  <si>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</si>
  <si>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</si>
  <si>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</si>
  <si>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</si>
  <si>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</si>
  <si>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</si>
  <si>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</si>
  <si>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</si>
  <si>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</si>
  <si>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</si>
  <si>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</si>
  <si>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</si>
  <si>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</si>
  <si>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</si>
  <si>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</si>
  <si>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</si>
  <si>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</si>
  <si>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</si>
  <si>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</si>
  <si>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</si>
  <si>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</si>
  <si>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</si>
  <si>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</si>
  <si>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</si>
  <si>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</si>
  <si>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</si>
  <si>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</si>
  <si>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</si>
  <si>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</si>
  <si>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</si>
  <si>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</si>
  <si>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</si>
  <si>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</si>
  <si>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</si>
  <si>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pil</t>
  </si>
  <si>
    <t>pil11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</si>
</sst>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25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3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3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37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3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0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4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4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5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4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4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5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5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5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5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57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5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60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6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6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63.xml><?xml version="1.0" encoding="utf-8"?>
<formControlPr xmlns="http://schemas.microsoft.com/office/spreadsheetml/2009/9/main" objectType="Drop" dropStyle="combo" dx="16" fmlaLink="B8" fmlaRange="$P$7:$P$10" noThreeD="1" sel="1" val="0"/>
</file>

<file path=xl/ctrlProps/ctrlProp6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65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6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6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6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6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7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7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7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1265" name="Drop Down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1266" name="Drop Down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1267" name="Drop Down 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1268" name="Drop Down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2289" name="Drop Down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2290" name="Drop Down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2291" name="Drop Down 3" hidden="1">
              <a:extLst>
                <a:ext uri="{63B3BB69-23CF-44E3-9099-C40C66FF867C}">
                  <a14:compatExt spid="_x0000_s12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2292" name="Drop Down 4" hidden="1">
              <a:extLst>
                <a:ext uri="{63B3BB69-23CF-44E3-9099-C40C66FF867C}">
                  <a14:compatExt spid="_x0000_s12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3313" name="Drop Down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3314" name="Drop Down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3315" name="Drop Down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3316" name="Drop Down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4337" name="Drop Down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4338" name="Drop Down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4339" name="Drop Down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4340" name="Drop Down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5365" name="Drop Down 5" hidden="1">
              <a:extLst>
                <a:ext uri="{63B3BB69-23CF-44E3-9099-C40C66FF867C}">
                  <a14:compatExt spid="_x0000_s153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5366" name="Drop Down 6" hidden="1">
              <a:extLst>
                <a:ext uri="{63B3BB69-23CF-44E3-9099-C40C66FF867C}">
                  <a14:compatExt spid="_x0000_s153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5367" name="Drop Down 7" hidden="1">
              <a:extLst>
                <a:ext uri="{63B3BB69-23CF-44E3-9099-C40C66FF867C}">
                  <a14:compatExt spid="_x0000_s153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5368" name="Drop Down 8" hidden="1">
              <a:extLst>
                <a:ext uri="{63B3BB69-23CF-44E3-9099-C40C66FF867C}">
                  <a14:compatExt spid="_x0000_s153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6385" name="Drop Down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6386" name="Drop Down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6387" name="Drop Down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6388" name="Drop Down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7409" name="Drop Down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7410" name="Drop Down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7411" name="Drop Down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7412" name="Drop Down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8433" name="Drop Down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8436" name="Drop Down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9457" name="Drop Down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9458" name="Drop Down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9459" name="Drop Down 3" hidden="1">
              <a:extLst>
                <a:ext uri="{63B3BB69-23CF-44E3-9099-C40C66FF867C}">
                  <a14:compatExt spid="_x0000_s194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9460" name="Drop Down 4" hidden="1">
              <a:extLst>
                <a:ext uri="{63B3BB69-23CF-44E3-9099-C40C66FF867C}">
                  <a14:compatExt spid="_x0000_s194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3077" name="Drop Down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3078" name="Drop Down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3079" name="Drop Down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3080" name="Drop Dow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7171" name="Drop Down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9217" name="Drop Down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9218" name="Drop Down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9219" name="Drop Down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9220" name="Drop Down 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0241" name="Drop Down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0242" name="Drop Down 2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0243" name="Drop Down 3" hidden="1">
              <a:extLst>
                <a:ext uri="{63B3BB69-23CF-44E3-9099-C40C66FF867C}">
                  <a14:compatExt spid="_x0000_s10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0244" name="Drop Down 4" hidden="1">
              <a:extLst>
                <a:ext uri="{63B3BB69-23CF-44E3-9099-C40C66FF867C}">
                  <a14:compatExt spid="_x0000_s10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7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Relationship Id="rId6" Type="http://schemas.openxmlformats.org/officeDocument/2006/relationships/ctrlProp" Target="../ctrlProps/ctrlProp40.xml"/><Relationship Id="rId5" Type="http://schemas.openxmlformats.org/officeDocument/2006/relationships/ctrlProp" Target="../ctrlProps/ctrlProp39.xml"/><Relationship Id="rId4" Type="http://schemas.openxmlformats.org/officeDocument/2006/relationships/ctrlProp" Target="../ctrlProps/ctrlProp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1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1.xml"/><Relationship Id="rId6" Type="http://schemas.openxmlformats.org/officeDocument/2006/relationships/ctrlProp" Target="../ctrlProps/ctrlProp44.xml"/><Relationship Id="rId5" Type="http://schemas.openxmlformats.org/officeDocument/2006/relationships/ctrlProp" Target="../ctrlProps/ctrlProp43.xml"/><Relationship Id="rId4" Type="http://schemas.openxmlformats.org/officeDocument/2006/relationships/ctrlProp" Target="../ctrlProps/ctrlProp42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5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2.xml"/><Relationship Id="rId6" Type="http://schemas.openxmlformats.org/officeDocument/2006/relationships/ctrlProp" Target="../ctrlProps/ctrlProp48.xml"/><Relationship Id="rId5" Type="http://schemas.openxmlformats.org/officeDocument/2006/relationships/ctrlProp" Target="../ctrlProps/ctrlProp47.xml"/><Relationship Id="rId4" Type="http://schemas.openxmlformats.org/officeDocument/2006/relationships/ctrlProp" Target="../ctrlProps/ctrlProp4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9.xml"/><Relationship Id="rId2" Type="http://schemas.openxmlformats.org/officeDocument/2006/relationships/vmlDrawing" Target="../drawings/vmlDrawing13.vml"/><Relationship Id="rId1" Type="http://schemas.openxmlformats.org/officeDocument/2006/relationships/drawing" Target="../drawings/drawing13.xml"/><Relationship Id="rId6" Type="http://schemas.openxmlformats.org/officeDocument/2006/relationships/ctrlProp" Target="../ctrlProps/ctrlProp52.xml"/><Relationship Id="rId5" Type="http://schemas.openxmlformats.org/officeDocument/2006/relationships/ctrlProp" Target="../ctrlProps/ctrlProp51.xml"/><Relationship Id="rId4" Type="http://schemas.openxmlformats.org/officeDocument/2006/relationships/ctrlProp" Target="../ctrlProps/ctrlProp50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3.xml"/><Relationship Id="rId2" Type="http://schemas.openxmlformats.org/officeDocument/2006/relationships/vmlDrawing" Target="../drawings/vmlDrawing14.vml"/><Relationship Id="rId1" Type="http://schemas.openxmlformats.org/officeDocument/2006/relationships/drawing" Target="../drawings/drawing14.xml"/><Relationship Id="rId6" Type="http://schemas.openxmlformats.org/officeDocument/2006/relationships/ctrlProp" Target="../ctrlProps/ctrlProp56.xml"/><Relationship Id="rId5" Type="http://schemas.openxmlformats.org/officeDocument/2006/relationships/ctrlProp" Target="../ctrlProps/ctrlProp55.xml"/><Relationship Id="rId4" Type="http://schemas.openxmlformats.org/officeDocument/2006/relationships/ctrlProp" Target="../ctrlProps/ctrlProp5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7.xml"/><Relationship Id="rId2" Type="http://schemas.openxmlformats.org/officeDocument/2006/relationships/vmlDrawing" Target="../drawings/vmlDrawing15.vml"/><Relationship Id="rId1" Type="http://schemas.openxmlformats.org/officeDocument/2006/relationships/drawing" Target="../drawings/drawing15.xml"/><Relationship Id="rId6" Type="http://schemas.openxmlformats.org/officeDocument/2006/relationships/ctrlProp" Target="../ctrlProps/ctrlProp60.xml"/><Relationship Id="rId5" Type="http://schemas.openxmlformats.org/officeDocument/2006/relationships/ctrlProp" Target="../ctrlProps/ctrlProp59.xml"/><Relationship Id="rId4" Type="http://schemas.openxmlformats.org/officeDocument/2006/relationships/ctrlProp" Target="../ctrlProps/ctrlProp58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1.xml"/><Relationship Id="rId2" Type="http://schemas.openxmlformats.org/officeDocument/2006/relationships/vmlDrawing" Target="../drawings/vmlDrawing16.vml"/><Relationship Id="rId1" Type="http://schemas.openxmlformats.org/officeDocument/2006/relationships/drawing" Target="../drawings/drawing16.xml"/><Relationship Id="rId6" Type="http://schemas.openxmlformats.org/officeDocument/2006/relationships/ctrlProp" Target="../ctrlProps/ctrlProp64.xml"/><Relationship Id="rId5" Type="http://schemas.openxmlformats.org/officeDocument/2006/relationships/ctrlProp" Target="../ctrlProps/ctrlProp63.xml"/><Relationship Id="rId4" Type="http://schemas.openxmlformats.org/officeDocument/2006/relationships/ctrlProp" Target="../ctrlProps/ctrlProp62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5.xml"/><Relationship Id="rId2" Type="http://schemas.openxmlformats.org/officeDocument/2006/relationships/vmlDrawing" Target="../drawings/vmlDrawing17.vml"/><Relationship Id="rId1" Type="http://schemas.openxmlformats.org/officeDocument/2006/relationships/drawing" Target="../drawings/drawing17.xml"/><Relationship Id="rId6" Type="http://schemas.openxmlformats.org/officeDocument/2006/relationships/ctrlProp" Target="../ctrlProps/ctrlProp68.xml"/><Relationship Id="rId5" Type="http://schemas.openxmlformats.org/officeDocument/2006/relationships/ctrlProp" Target="../ctrlProps/ctrlProp67.xml"/><Relationship Id="rId4" Type="http://schemas.openxmlformats.org/officeDocument/2006/relationships/ctrlProp" Target="../ctrlProps/ctrlProp66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9.xml"/><Relationship Id="rId2" Type="http://schemas.openxmlformats.org/officeDocument/2006/relationships/vmlDrawing" Target="../drawings/vmlDrawing18.vml"/><Relationship Id="rId1" Type="http://schemas.openxmlformats.org/officeDocument/2006/relationships/drawing" Target="../drawings/drawing18.xml"/><Relationship Id="rId6" Type="http://schemas.openxmlformats.org/officeDocument/2006/relationships/ctrlProp" Target="../ctrlProps/ctrlProp72.xml"/><Relationship Id="rId5" Type="http://schemas.openxmlformats.org/officeDocument/2006/relationships/ctrlProp" Target="../ctrlProps/ctrlProp71.xml"/><Relationship Id="rId4" Type="http://schemas.openxmlformats.org/officeDocument/2006/relationships/ctrlProp" Target="../ctrlProps/ctrlProp7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7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20.xml"/><Relationship Id="rId5" Type="http://schemas.openxmlformats.org/officeDocument/2006/relationships/ctrlProp" Target="../ctrlProps/ctrlProp19.xml"/><Relationship Id="rId4" Type="http://schemas.openxmlformats.org/officeDocument/2006/relationships/ctrlProp" Target="../ctrlProps/ctrlProp1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1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5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6" Type="http://schemas.openxmlformats.org/officeDocument/2006/relationships/ctrlProp" Target="../ctrlProps/ctrlProp28.xml"/><Relationship Id="rId5" Type="http://schemas.openxmlformats.org/officeDocument/2006/relationships/ctrlProp" Target="../ctrlProps/ctrlProp27.xml"/><Relationship Id="rId4" Type="http://schemas.openxmlformats.org/officeDocument/2006/relationships/ctrlProp" Target="../ctrlProps/ctrlProp2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9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6" Type="http://schemas.openxmlformats.org/officeDocument/2006/relationships/ctrlProp" Target="../ctrlProps/ctrlProp32.xml"/><Relationship Id="rId5" Type="http://schemas.openxmlformats.org/officeDocument/2006/relationships/ctrlProp" Target="../ctrlProps/ctrlProp31.xml"/><Relationship Id="rId4" Type="http://schemas.openxmlformats.org/officeDocument/2006/relationships/ctrlProp" Target="../ctrlProps/ctrlProp30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3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6" Type="http://schemas.openxmlformats.org/officeDocument/2006/relationships/ctrlProp" Target="../ctrlProps/ctrlProp36.xml"/><Relationship Id="rId5" Type="http://schemas.openxmlformats.org/officeDocument/2006/relationships/ctrlProp" Target="../ctrlProps/ctrlProp35.xml"/><Relationship Id="rId4" Type="http://schemas.openxmlformats.org/officeDocument/2006/relationships/ctrlProp" Target="../ctrlProps/ctrlProp3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workbookViewId="0">
      <selection activeCell="D14" sqref="D1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0.19482008812485269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19.271243061629978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0.56666859247778179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5.2303530092592592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3.2937499999999997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251" priority="62" stopIfTrue="1">
      <formula>"$F$12=2"</formula>
    </cfRule>
  </conditionalFormatting>
  <conditionalFormatting sqref="K13">
    <cfRule type="expression" dxfId="250" priority="61" stopIfTrue="1">
      <formula>B18&lt;&gt;2</formula>
    </cfRule>
  </conditionalFormatting>
  <conditionalFormatting sqref="K14">
    <cfRule type="expression" dxfId="249" priority="58" stopIfTrue="1">
      <formula>B18&lt;&gt;2</formula>
    </cfRule>
  </conditionalFormatting>
  <conditionalFormatting sqref="K15 K20">
    <cfRule type="expression" dxfId="248" priority="57" stopIfTrue="1">
      <formula>$B$18&lt;&gt;2</formula>
    </cfRule>
  </conditionalFormatting>
  <conditionalFormatting sqref="K19:K20">
    <cfRule type="expression" dxfId="247" priority="53" stopIfTrue="1">
      <formula>$B$13=1</formula>
    </cfRule>
    <cfRule type="expression" dxfId="246" priority="54" stopIfTrue="1">
      <formula>$B$12=1</formula>
    </cfRule>
    <cfRule type="expression" dxfId="245" priority="56" stopIfTrue="1">
      <formula>$B$18&lt;&gt;2</formula>
    </cfRule>
  </conditionalFormatting>
  <conditionalFormatting sqref="J18 H19:H20 K19:K20">
    <cfRule type="expression" dxfId="244" priority="49" stopIfTrue="1">
      <formula>$B$13=1</formula>
    </cfRule>
  </conditionalFormatting>
  <conditionalFormatting sqref="G18 J18 G19:H21 I19:I20 J19:K21 L19:L20">
    <cfRule type="expression" dxfId="243" priority="46">
      <formula>$B$8&gt;2</formula>
    </cfRule>
  </conditionalFormatting>
  <conditionalFormatting sqref="G12 J12 G13:L15">
    <cfRule type="expression" dxfId="242" priority="26">
      <formula>$B$3&gt;2</formula>
    </cfRule>
  </conditionalFormatting>
  <conditionalFormatting sqref="H19:H20">
    <cfRule type="expression" dxfId="241" priority="4">
      <formula>$B$3&gt;2</formula>
    </cfRule>
  </conditionalFormatting>
  <conditionalFormatting sqref="K19:K20">
    <cfRule type="expression" dxfId="240" priority="3">
      <formula>$B$3&gt;2</formula>
    </cfRule>
  </conditionalFormatting>
  <conditionalFormatting sqref="H19:H20">
    <cfRule type="expression" dxfId="239" priority="2">
      <formula>$B$3&gt;2</formula>
    </cfRule>
  </conditionalFormatting>
  <conditionalFormatting sqref="K19:K20">
    <cfRule type="expression" dxfId="238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K21" sqref="K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0.71990032526619729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13.079609944068313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0.51311041314970773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>h</v>
      </c>
      <c r="K14" s="26">
        <v>60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>Lt</v>
      </c>
      <c r="K15" s="27">
        <v>5.27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>h</v>
      </c>
      <c r="K20" s="26">
        <v>70</v>
      </c>
      <c r="L20" s="13" t="str">
        <f>IF($B$18=2,I20,"")</f>
        <v>cm</v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0.48033854166666667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0.30248724489795914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32277039.848197345</v>
      </c>
      <c r="J31" s="16" t="s">
        <v>16</v>
      </c>
      <c r="L31" s="8">
        <f>IF($B$13=1,K14,K20)</f>
        <v>70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51254743.833017081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25" priority="14" stopIfTrue="1">
      <formula>"$F$12=2"</formula>
    </cfRule>
  </conditionalFormatting>
  <conditionalFormatting sqref="K13">
    <cfRule type="expression" dxfId="124" priority="13" stopIfTrue="1">
      <formula>B18&lt;&gt;2</formula>
    </cfRule>
  </conditionalFormatting>
  <conditionalFormatting sqref="K14">
    <cfRule type="expression" dxfId="123" priority="12" stopIfTrue="1">
      <formula>B18&lt;&gt;2</formula>
    </cfRule>
  </conditionalFormatting>
  <conditionalFormatting sqref="K15 K20">
    <cfRule type="expression" dxfId="122" priority="11" stopIfTrue="1">
      <formula>$B$18&lt;&gt;2</formula>
    </cfRule>
  </conditionalFormatting>
  <conditionalFormatting sqref="K19:K20">
    <cfRule type="expression" dxfId="121" priority="8" stopIfTrue="1">
      <formula>$B$13=1</formula>
    </cfRule>
    <cfRule type="expression" dxfId="120" priority="9" stopIfTrue="1">
      <formula>$B$12=1</formula>
    </cfRule>
    <cfRule type="expression" dxfId="119" priority="10" stopIfTrue="1">
      <formula>$B$18&lt;&gt;2</formula>
    </cfRule>
  </conditionalFormatting>
  <conditionalFormatting sqref="J18 H19:H20 K19:K20">
    <cfRule type="expression" dxfId="118" priority="7" stopIfTrue="1">
      <formula>$B$13=1</formula>
    </cfRule>
  </conditionalFormatting>
  <conditionalFormatting sqref="G18 J18 G19:H21 I19:I20 J19:K21 L19:L20">
    <cfRule type="expression" dxfId="117" priority="6">
      <formula>$B$8&gt;2</formula>
    </cfRule>
  </conditionalFormatting>
  <conditionalFormatting sqref="G12 J12 G13:L15">
    <cfRule type="expression" dxfId="116" priority="5">
      <formula>$B$3&gt;2</formula>
    </cfRule>
  </conditionalFormatting>
  <conditionalFormatting sqref="H19:H20">
    <cfRule type="expression" dxfId="115" priority="4">
      <formula>$B$3&gt;2</formula>
    </cfRule>
  </conditionalFormatting>
  <conditionalFormatting sqref="K19:K20">
    <cfRule type="expression" dxfId="114" priority="3">
      <formula>$B$3&gt;2</formula>
    </cfRule>
  </conditionalFormatting>
  <conditionalFormatting sqref="H19:H20">
    <cfRule type="expression" dxfId="113" priority="2">
      <formula>$B$3&gt;2</formula>
    </cfRule>
  </conditionalFormatting>
  <conditionalFormatting sqref="K19:K20">
    <cfRule type="expression" dxfId="11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21" sqref="H21"/>
    </sheetView>
  </sheetViews>
  <sheetFormatPr defaultRowHeight="12.75" x14ac:dyDescent="0.2"/>
  <sheetData>
    <row r="1" spans="1:16" x14ac:dyDescent="0.2">
      <c r="A1" s="11" t="s">
        <v>44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1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0.32411312534515535</v>
      </c>
      <c r="P3" s="18" t="s">
        <v>28</v>
      </c>
    </row>
    <row r="4" spans="1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32.060671351242647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0.54717874901489183</v>
      </c>
      <c r="M7" s="20" t="s">
        <v>22</v>
      </c>
      <c r="P7" s="18" t="s">
        <v>32</v>
      </c>
    </row>
    <row r="8" spans="1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1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1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1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2.6151765046296296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1.6468749999999999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32277039.848197345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51254743.833017081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11" priority="14" stopIfTrue="1">
      <formula>"$F$12=2"</formula>
    </cfRule>
  </conditionalFormatting>
  <conditionalFormatting sqref="K13">
    <cfRule type="expression" dxfId="110" priority="13" stopIfTrue="1">
      <formula>B18&lt;&gt;2</formula>
    </cfRule>
  </conditionalFormatting>
  <conditionalFormatting sqref="K14">
    <cfRule type="expression" dxfId="109" priority="12" stopIfTrue="1">
      <formula>B18&lt;&gt;2</formula>
    </cfRule>
  </conditionalFormatting>
  <conditionalFormatting sqref="K15 K20">
    <cfRule type="expression" dxfId="108" priority="11" stopIfTrue="1">
      <formula>$B$18&lt;&gt;2</formula>
    </cfRule>
  </conditionalFormatting>
  <conditionalFormatting sqref="K19:K20">
    <cfRule type="expression" dxfId="107" priority="8" stopIfTrue="1">
      <formula>$B$13=1</formula>
    </cfRule>
    <cfRule type="expression" dxfId="106" priority="9" stopIfTrue="1">
      <formula>$B$12=1</formula>
    </cfRule>
    <cfRule type="expression" dxfId="105" priority="10" stopIfTrue="1">
      <formula>$B$18&lt;&gt;2</formula>
    </cfRule>
  </conditionalFormatting>
  <conditionalFormatting sqref="J18 H19:H20 K19:K20">
    <cfRule type="expression" dxfId="104" priority="7" stopIfTrue="1">
      <formula>$B$13=1</formula>
    </cfRule>
  </conditionalFormatting>
  <conditionalFormatting sqref="G18 J18 G19:H21 I19:I20 J19:K21 L19:L20">
    <cfRule type="expression" dxfId="103" priority="6">
      <formula>$B$8&gt;2</formula>
    </cfRule>
  </conditionalFormatting>
  <conditionalFormatting sqref="G12 J12 G13:L15">
    <cfRule type="expression" dxfId="102" priority="5">
      <formula>$B$3&gt;2</formula>
    </cfRule>
  </conditionalFormatting>
  <conditionalFormatting sqref="H19:H20">
    <cfRule type="expression" dxfId="101" priority="4">
      <formula>$B$3&gt;2</formula>
    </cfRule>
  </conditionalFormatting>
  <conditionalFormatting sqref="K19:K20">
    <cfRule type="expression" dxfId="100" priority="3">
      <formula>$B$3&gt;2</formula>
    </cfRule>
  </conditionalFormatting>
  <conditionalFormatting sqref="H19:H20">
    <cfRule type="expression" dxfId="99" priority="2">
      <formula>$B$3&gt;2</formula>
    </cfRule>
  </conditionalFormatting>
  <conditionalFormatting sqref="K19:K20">
    <cfRule type="expression" dxfId="9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tabSelected="1" workbookViewId="0">
      <selection activeCell="J30" sqref="J30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0.58282087074332556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10.589062664704553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0.52047621146725953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60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>h</v>
      </c>
      <c r="K14" s="26">
        <v>22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>Lt</v>
      </c>
      <c r="K15" s="27">
        <v>5.27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60</v>
      </c>
      <c r="L19" s="13" t="str">
        <f>IF($B$18=2,I19,"")</f>
        <v>cm</v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>h</v>
      </c>
      <c r="K20" s="26">
        <v>22</v>
      </c>
      <c r="L20" s="13" t="str">
        <f>IF($B$18=2,I20,"")</f>
        <v>cm</v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0.87446164284269434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0.56960891692469851</v>
      </c>
    </row>
    <row r="29" spans="2:18" s="8" customFormat="1" x14ac:dyDescent="0.2"/>
    <row r="30" spans="2:18" s="8" customFormat="1" x14ac:dyDescent="0.2"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53240</v>
      </c>
      <c r="J30" s="16" t="s">
        <v>8</v>
      </c>
      <c r="L30" s="8">
        <f>IF($B$13=1,K13,K19)</f>
        <v>60</v>
      </c>
      <c r="M30" s="8">
        <f>IF($B$18=1,0,IF($B$18=2,L30,L26))</f>
        <v>60</v>
      </c>
      <c r="N30" s="8" t="s">
        <v>42</v>
      </c>
      <c r="O30" s="8">
        <f>IF(B8=1,M30*2,M30)</f>
        <v>60</v>
      </c>
      <c r="P30" s="8" t="s">
        <v>10</v>
      </c>
      <c r="Q30" s="8">
        <f>O30*O31^3/12</f>
        <v>53240</v>
      </c>
      <c r="R30" s="16" t="s">
        <v>8</v>
      </c>
    </row>
    <row r="31" spans="2:18" s="8" customFormat="1" x14ac:dyDescent="0.2">
      <c r="E31" s="8">
        <f>IF($B$18=1,0,IF($B$18=2,K14,H14))</f>
        <v>22</v>
      </c>
      <c r="G31" s="8">
        <f>E31</f>
        <v>22</v>
      </c>
      <c r="H31" s="8" t="s">
        <v>14</v>
      </c>
      <c r="I31" s="17">
        <f>$C$21*I30/G32/100</f>
        <v>3182277.0398481977</v>
      </c>
      <c r="J31" s="16" t="s">
        <v>16</v>
      </c>
      <c r="L31" s="8">
        <f>IF($B$13=1,K14,K20)</f>
        <v>22</v>
      </c>
      <c r="M31" s="8">
        <f>IF($B$18=1,0,IF($B$18=2,L31,L27))</f>
        <v>22</v>
      </c>
      <c r="O31" s="8">
        <f>M31</f>
        <v>22</v>
      </c>
      <c r="P31" s="8" t="s">
        <v>15</v>
      </c>
      <c r="Q31" s="17">
        <f>$C$21*Q30/O32/100</f>
        <v>3182277.0398481977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97" priority="14" stopIfTrue="1">
      <formula>"$F$12=2"</formula>
    </cfRule>
  </conditionalFormatting>
  <conditionalFormatting sqref="K13">
    <cfRule type="expression" dxfId="96" priority="13" stopIfTrue="1">
      <formula>B18&lt;&gt;2</formula>
    </cfRule>
  </conditionalFormatting>
  <conditionalFormatting sqref="K14">
    <cfRule type="expression" dxfId="95" priority="12" stopIfTrue="1">
      <formula>B18&lt;&gt;2</formula>
    </cfRule>
  </conditionalFormatting>
  <conditionalFormatting sqref="K15 K20">
    <cfRule type="expression" dxfId="94" priority="11" stopIfTrue="1">
      <formula>$B$18&lt;&gt;2</formula>
    </cfRule>
  </conditionalFormatting>
  <conditionalFormatting sqref="K19:K20">
    <cfRule type="expression" dxfId="93" priority="8" stopIfTrue="1">
      <formula>$B$13=1</formula>
    </cfRule>
    <cfRule type="expression" dxfId="92" priority="9" stopIfTrue="1">
      <formula>$B$12=1</formula>
    </cfRule>
    <cfRule type="expression" dxfId="91" priority="10" stopIfTrue="1">
      <formula>$B$18&lt;&gt;2</formula>
    </cfRule>
  </conditionalFormatting>
  <conditionalFormatting sqref="J18 H19:H20 K19:K20">
    <cfRule type="expression" dxfId="90" priority="7" stopIfTrue="1">
      <formula>$B$13=1</formula>
    </cfRule>
  </conditionalFormatting>
  <conditionalFormatting sqref="G18 J18 G19:H21 I19:I20 J19:K21 L19:L20">
    <cfRule type="expression" dxfId="89" priority="6">
      <formula>$B$8&gt;2</formula>
    </cfRule>
  </conditionalFormatting>
  <conditionalFormatting sqref="G12 J12 G13:L15">
    <cfRule type="expression" dxfId="88" priority="5">
      <formula>$B$3&gt;2</formula>
    </cfRule>
  </conditionalFormatting>
  <conditionalFormatting sqref="H19:H20">
    <cfRule type="expression" dxfId="87" priority="4">
      <formula>$B$3&gt;2</formula>
    </cfRule>
  </conditionalFormatting>
  <conditionalFormatting sqref="K19:K20">
    <cfRule type="expression" dxfId="86" priority="3">
      <formula>$B$3&gt;2</formula>
    </cfRule>
  </conditionalFormatting>
  <conditionalFormatting sqref="H19:H20">
    <cfRule type="expression" dxfId="85" priority="2">
      <formula>$B$3&gt;2</formula>
    </cfRule>
  </conditionalFormatting>
  <conditionalFormatting sqref="K19:K20">
    <cfRule type="expression" dxfId="8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J28" sqref="J28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9.3076007775273209E-2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1.691064490631375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60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22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3182277.0398481977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3182277.0398481977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9.7439073065364372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9.7439073065364372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83" priority="14" stopIfTrue="1">
      <formula>"$F$12=2"</formula>
    </cfRule>
  </conditionalFormatting>
  <conditionalFormatting sqref="K13">
    <cfRule type="expression" dxfId="82" priority="13" stopIfTrue="1">
      <formula>B18&lt;&gt;2</formula>
    </cfRule>
  </conditionalFormatting>
  <conditionalFormatting sqref="K14">
    <cfRule type="expression" dxfId="81" priority="12" stopIfTrue="1">
      <formula>B18&lt;&gt;2</formula>
    </cfRule>
  </conditionalFormatting>
  <conditionalFormatting sqref="K15 K20">
    <cfRule type="expression" dxfId="80" priority="11" stopIfTrue="1">
      <formula>$B$18&lt;&gt;2</formula>
    </cfRule>
  </conditionalFormatting>
  <conditionalFormatting sqref="K19:K20">
    <cfRule type="expression" dxfId="79" priority="8" stopIfTrue="1">
      <formula>$B$13=1</formula>
    </cfRule>
    <cfRule type="expression" dxfId="78" priority="9" stopIfTrue="1">
      <formula>$B$12=1</formula>
    </cfRule>
    <cfRule type="expression" dxfId="77" priority="10" stopIfTrue="1">
      <formula>$B$18&lt;&gt;2</formula>
    </cfRule>
  </conditionalFormatting>
  <conditionalFormatting sqref="J18 H19:H20 K19:K20">
    <cfRule type="expression" dxfId="76" priority="7" stopIfTrue="1">
      <formula>$B$13=1</formula>
    </cfRule>
  </conditionalFormatting>
  <conditionalFormatting sqref="G18 J18 G19:H21 I19:I20 J19:K21 L19:L20">
    <cfRule type="expression" dxfId="75" priority="6">
      <formula>$B$8&gt;2</formula>
    </cfRule>
  </conditionalFormatting>
  <conditionalFormatting sqref="G12 J12 G13:L15">
    <cfRule type="expression" dxfId="74" priority="5">
      <formula>$B$3&gt;2</formula>
    </cfRule>
  </conditionalFormatting>
  <conditionalFormatting sqref="H19:H20">
    <cfRule type="expression" dxfId="73" priority="4">
      <formula>$B$3&gt;2</formula>
    </cfRule>
  </conditionalFormatting>
  <conditionalFormatting sqref="K19:K20">
    <cfRule type="expression" dxfId="72" priority="3">
      <formula>$B$3&gt;2</formula>
    </cfRule>
  </conditionalFormatting>
  <conditionalFormatting sqref="H19:H20">
    <cfRule type="expression" dxfId="71" priority="2">
      <formula>$B$3&gt;2</formula>
    </cfRule>
  </conditionalFormatting>
  <conditionalFormatting sqref="K19:K20">
    <cfRule type="expression" dxfId="7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21" sqref="H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0.19482008812485269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19.271243061629978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0.56666859247778179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5.2303530092592592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3.2937499999999997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69" priority="14" stopIfTrue="1">
      <formula>"$F$12=2"</formula>
    </cfRule>
  </conditionalFormatting>
  <conditionalFormatting sqref="K13">
    <cfRule type="expression" dxfId="68" priority="13" stopIfTrue="1">
      <formula>B18&lt;&gt;2</formula>
    </cfRule>
  </conditionalFormatting>
  <conditionalFormatting sqref="K14">
    <cfRule type="expression" dxfId="67" priority="12" stopIfTrue="1">
      <formula>B18&lt;&gt;2</formula>
    </cfRule>
  </conditionalFormatting>
  <conditionalFormatting sqref="K15 K20">
    <cfRule type="expression" dxfId="66" priority="11" stopIfTrue="1">
      <formula>$B$18&lt;&gt;2</formula>
    </cfRule>
  </conditionalFormatting>
  <conditionalFormatting sqref="K19:K20">
    <cfRule type="expression" dxfId="65" priority="8" stopIfTrue="1">
      <formula>$B$13=1</formula>
    </cfRule>
    <cfRule type="expression" dxfId="64" priority="9" stopIfTrue="1">
      <formula>$B$12=1</formula>
    </cfRule>
    <cfRule type="expression" dxfId="63" priority="10" stopIfTrue="1">
      <formula>$B$18&lt;&gt;2</formula>
    </cfRule>
  </conditionalFormatting>
  <conditionalFormatting sqref="J18 H19:H20 K19:K20">
    <cfRule type="expression" dxfId="62" priority="7" stopIfTrue="1">
      <formula>$B$13=1</formula>
    </cfRule>
  </conditionalFormatting>
  <conditionalFormatting sqref="G18 J18 G19:H21 I19:I20 J19:K21 L19:L20">
    <cfRule type="expression" dxfId="61" priority="6">
      <formula>$B$8&gt;2</formula>
    </cfRule>
  </conditionalFormatting>
  <conditionalFormatting sqref="G12 J12 G13:L15">
    <cfRule type="expression" dxfId="60" priority="5">
      <formula>$B$3&gt;2</formula>
    </cfRule>
  </conditionalFormatting>
  <conditionalFormatting sqref="H19:H20">
    <cfRule type="expression" dxfId="59" priority="4">
      <formula>$B$3&gt;2</formula>
    </cfRule>
  </conditionalFormatting>
  <conditionalFormatting sqref="K19:K20">
    <cfRule type="expression" dxfId="58" priority="3">
      <formula>$B$3&gt;2</formula>
    </cfRule>
  </conditionalFormatting>
  <conditionalFormatting sqref="H19:H20">
    <cfRule type="expression" dxfId="57" priority="2">
      <formula>$B$3&gt;2</formula>
    </cfRule>
  </conditionalFormatting>
  <conditionalFormatting sqref="K19:K20">
    <cfRule type="expression" dxfId="5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5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7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8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21" sqref="H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0.71990032526619729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13.079609944068313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0.51311041314970773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0.48033854166666667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0.30248724489795914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32277039.848197345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51254743.833017081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55" priority="14" stopIfTrue="1">
      <formula>"$F$12=2"</formula>
    </cfRule>
  </conditionalFormatting>
  <conditionalFormatting sqref="K13">
    <cfRule type="expression" dxfId="54" priority="13" stopIfTrue="1">
      <formula>B18&lt;&gt;2</formula>
    </cfRule>
  </conditionalFormatting>
  <conditionalFormatting sqref="K14">
    <cfRule type="expression" dxfId="53" priority="12" stopIfTrue="1">
      <formula>B18&lt;&gt;2</formula>
    </cfRule>
  </conditionalFormatting>
  <conditionalFormatting sqref="K15 K20">
    <cfRule type="expression" dxfId="52" priority="11" stopIfTrue="1">
      <formula>$B$18&lt;&gt;2</formula>
    </cfRule>
  </conditionalFormatting>
  <conditionalFormatting sqref="K19:K20">
    <cfRule type="expression" dxfId="51" priority="8" stopIfTrue="1">
      <formula>$B$13=1</formula>
    </cfRule>
    <cfRule type="expression" dxfId="50" priority="9" stopIfTrue="1">
      <formula>$B$12=1</formula>
    </cfRule>
    <cfRule type="expression" dxfId="49" priority="10" stopIfTrue="1">
      <formula>$B$18&lt;&gt;2</formula>
    </cfRule>
  </conditionalFormatting>
  <conditionalFormatting sqref="J18 H19:H20 K19:K20">
    <cfRule type="expression" dxfId="48" priority="7" stopIfTrue="1">
      <formula>$B$13=1</formula>
    </cfRule>
  </conditionalFormatting>
  <conditionalFormatting sqref="G18 J18 G19:H21 I19:I20 J19:K21 L19:L20">
    <cfRule type="expression" dxfId="47" priority="6">
      <formula>$B$8&gt;2</formula>
    </cfRule>
  </conditionalFormatting>
  <conditionalFormatting sqref="G12 J12 G13:L15">
    <cfRule type="expression" dxfId="46" priority="5">
      <formula>$B$3&gt;2</formula>
    </cfRule>
  </conditionalFormatting>
  <conditionalFormatting sqref="H19:H20">
    <cfRule type="expression" dxfId="45" priority="4">
      <formula>$B$3&gt;2</formula>
    </cfRule>
  </conditionalFormatting>
  <conditionalFormatting sqref="K19:K20">
    <cfRule type="expression" dxfId="44" priority="3">
      <formula>$B$3&gt;2</formula>
    </cfRule>
  </conditionalFormatting>
  <conditionalFormatting sqref="H19:H20">
    <cfRule type="expression" dxfId="43" priority="2">
      <formula>$B$3&gt;2</formula>
    </cfRule>
  </conditionalFormatting>
  <conditionalFormatting sqref="K19:K20">
    <cfRule type="expression" dxfId="4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21" sqref="H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0.76474504041739644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13.89437743568411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0.5248127001274645</v>
      </c>
      <c r="M7" s="20" t="s">
        <v>22</v>
      </c>
      <c r="P7" s="18" t="s">
        <v>32</v>
      </c>
    </row>
    <row r="8" spans="2:16" x14ac:dyDescent="0.2">
      <c r="B8" s="29">
        <v>1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1715000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102509487.66603416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0.48033854166666667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0.15124362244897957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60</v>
      </c>
      <c r="P30" s="8" t="s">
        <v>10</v>
      </c>
      <c r="Q30" s="8">
        <f>O30*O31^3/12</f>
        <v>1715000</v>
      </c>
      <c r="R30" s="16" t="s">
        <v>8</v>
      </c>
    </row>
    <row r="31" spans="2:18" s="8" customFormat="1" x14ac:dyDescent="0.2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32277039.848197345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102509487.66603416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41" priority="14" stopIfTrue="1">
      <formula>"$F$12=2"</formula>
    </cfRule>
  </conditionalFormatting>
  <conditionalFormatting sqref="K13">
    <cfRule type="expression" dxfId="40" priority="13" stopIfTrue="1">
      <formula>B18&lt;&gt;2</formula>
    </cfRule>
  </conditionalFormatting>
  <conditionalFormatting sqref="K14">
    <cfRule type="expression" dxfId="39" priority="12" stopIfTrue="1">
      <formula>B18&lt;&gt;2</formula>
    </cfRule>
  </conditionalFormatting>
  <conditionalFormatting sqref="K15 K20">
    <cfRule type="expression" dxfId="38" priority="11" stopIfTrue="1">
      <formula>$B$18&lt;&gt;2</formula>
    </cfRule>
  </conditionalFormatting>
  <conditionalFormatting sqref="K19:K20">
    <cfRule type="expression" dxfId="37" priority="8" stopIfTrue="1">
      <formula>$B$13=1</formula>
    </cfRule>
    <cfRule type="expression" dxfId="36" priority="9" stopIfTrue="1">
      <formula>$B$12=1</formula>
    </cfRule>
    <cfRule type="expression" dxfId="35" priority="10" stopIfTrue="1">
      <formula>$B$18&lt;&gt;2</formula>
    </cfRule>
  </conditionalFormatting>
  <conditionalFormatting sqref="J18 H19:H20 K19:K20">
    <cfRule type="expression" dxfId="34" priority="7" stopIfTrue="1">
      <formula>$B$13=1</formula>
    </cfRule>
  </conditionalFormatting>
  <conditionalFormatting sqref="G18 J18 G19:H21 I19:I20 J19:K21 L19:L20">
    <cfRule type="expression" dxfId="33" priority="6">
      <formula>$B$8&gt;2</formula>
    </cfRule>
  </conditionalFormatting>
  <conditionalFormatting sqref="G12 J12 G13:L15">
    <cfRule type="expression" dxfId="32" priority="5">
      <formula>$B$3&gt;2</formula>
    </cfRule>
  </conditionalFormatting>
  <conditionalFormatting sqref="H19:H20">
    <cfRule type="expression" dxfId="31" priority="4">
      <formula>$B$3&gt;2</formula>
    </cfRule>
  </conditionalFormatting>
  <conditionalFormatting sqref="K19:K20">
    <cfRule type="expression" dxfId="30" priority="3">
      <formula>$B$3&gt;2</formula>
    </cfRule>
  </conditionalFormatting>
  <conditionalFormatting sqref="H19:H20">
    <cfRule type="expression" dxfId="29" priority="2">
      <formula>$B$3&gt;2</formula>
    </cfRule>
  </conditionalFormatting>
  <conditionalFormatting sqref="K19:K20">
    <cfRule type="expression" dxfId="2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21" sqref="H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0.32411312534515535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32.060671351242647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0.54717874901489183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2.6151765046296296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1.6468749999999999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32277039.848197345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51254743.833017081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7" priority="14" stopIfTrue="1">
      <formula>"$F$12=2"</formula>
    </cfRule>
  </conditionalFormatting>
  <conditionalFormatting sqref="K13">
    <cfRule type="expression" dxfId="26" priority="13" stopIfTrue="1">
      <formula>B18&lt;&gt;2</formula>
    </cfRule>
  </conditionalFormatting>
  <conditionalFormatting sqref="K14">
    <cfRule type="expression" dxfId="25" priority="12" stopIfTrue="1">
      <formula>B18&lt;&gt;2</formula>
    </cfRule>
  </conditionalFormatting>
  <conditionalFormatting sqref="K15 K20">
    <cfRule type="expression" dxfId="24" priority="11" stopIfTrue="1">
      <formula>$B$18&lt;&gt;2</formula>
    </cfRule>
  </conditionalFormatting>
  <conditionalFormatting sqref="K19:K20">
    <cfRule type="expression" dxfId="23" priority="8" stopIfTrue="1">
      <formula>$B$13=1</formula>
    </cfRule>
    <cfRule type="expression" dxfId="22" priority="9" stopIfTrue="1">
      <formula>$B$12=1</formula>
    </cfRule>
    <cfRule type="expression" dxfId="21" priority="10" stopIfTrue="1">
      <formula>$B$18&lt;&gt;2</formula>
    </cfRule>
  </conditionalFormatting>
  <conditionalFormatting sqref="J18 H19:H20 K19:K20">
    <cfRule type="expression" dxfId="20" priority="7" stopIfTrue="1">
      <formula>$B$13=1</formula>
    </cfRule>
  </conditionalFormatting>
  <conditionalFormatting sqref="G18 J18 G19:H21 I19:I20 J19:K21 L19:L20">
    <cfRule type="expression" dxfId="19" priority="6">
      <formula>$B$8&gt;2</formula>
    </cfRule>
  </conditionalFormatting>
  <conditionalFormatting sqref="G12 J12 G13:L15">
    <cfRule type="expression" dxfId="18" priority="5">
      <formula>$B$3&gt;2</formula>
    </cfRule>
  </conditionalFormatting>
  <conditionalFormatting sqref="H19:H20">
    <cfRule type="expression" dxfId="17" priority="4">
      <formula>$B$3&gt;2</formula>
    </cfRule>
  </conditionalFormatting>
  <conditionalFormatting sqref="K19:K20">
    <cfRule type="expression" dxfId="16" priority="3">
      <formula>$B$3&gt;2</formula>
    </cfRule>
  </conditionalFormatting>
  <conditionalFormatting sqref="H19:H20">
    <cfRule type="expression" dxfId="15" priority="2">
      <formula>$B$3&gt;2</formula>
    </cfRule>
  </conditionalFormatting>
  <conditionalFormatting sqref="K19:K20">
    <cfRule type="expression" dxfId="1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21" sqref="H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0.19482008812485269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19.271243061629978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0.56666859247778179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5.2303530092592592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3.2937499999999997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3" priority="14" stopIfTrue="1">
      <formula>"$F$12=2"</formula>
    </cfRule>
  </conditionalFormatting>
  <conditionalFormatting sqref="K13">
    <cfRule type="expression" dxfId="12" priority="13" stopIfTrue="1">
      <formula>B18&lt;&gt;2</formula>
    </cfRule>
  </conditionalFormatting>
  <conditionalFormatting sqref="K14">
    <cfRule type="expression" dxfId="11" priority="12" stopIfTrue="1">
      <formula>B18&lt;&gt;2</formula>
    </cfRule>
  </conditionalFormatting>
  <conditionalFormatting sqref="K15 K20">
    <cfRule type="expression" dxfId="10" priority="11" stopIfTrue="1">
      <formula>$B$18&lt;&gt;2</formula>
    </cfRule>
  </conditionalFormatting>
  <conditionalFormatting sqref="K19:K20">
    <cfRule type="expression" dxfId="9" priority="8" stopIfTrue="1">
      <formula>$B$13=1</formula>
    </cfRule>
    <cfRule type="expression" dxfId="8" priority="9" stopIfTrue="1">
      <formula>$B$12=1</formula>
    </cfRule>
    <cfRule type="expression" dxfId="7" priority="10" stopIfTrue="1">
      <formula>$B$18&lt;&gt;2</formula>
    </cfRule>
  </conditionalFormatting>
  <conditionalFormatting sqref="J18 H19:H20 K19:K20">
    <cfRule type="expression" dxfId="6" priority="7" stopIfTrue="1">
      <formula>$B$13=1</formula>
    </cfRule>
  </conditionalFormatting>
  <conditionalFormatting sqref="G18 J18 G19:H21 I19:I20 J19:K21 L19:L20">
    <cfRule type="expression" dxfId="5" priority="6">
      <formula>$B$8&gt;2</formula>
    </cfRule>
  </conditionalFormatting>
  <conditionalFormatting sqref="G12 J12 G13:L15">
    <cfRule type="expression" dxfId="4" priority="5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D4" sqref="D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0.71990032526619729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13.079609944068313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0.51311041314970773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0.48033854166666667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0.30248724489795914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32277039.848197345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51254743.833017081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37" priority="14" stopIfTrue="1">
      <formula>"$F$12=2"</formula>
    </cfRule>
  </conditionalFormatting>
  <conditionalFormatting sqref="K13">
    <cfRule type="expression" dxfId="236" priority="13" stopIfTrue="1">
      <formula>B18&lt;&gt;2</formula>
    </cfRule>
  </conditionalFormatting>
  <conditionalFormatting sqref="K14">
    <cfRule type="expression" dxfId="235" priority="12" stopIfTrue="1">
      <formula>B18&lt;&gt;2</formula>
    </cfRule>
  </conditionalFormatting>
  <conditionalFormatting sqref="K15 K20">
    <cfRule type="expression" dxfId="234" priority="11" stopIfTrue="1">
      <formula>$B$18&lt;&gt;2</formula>
    </cfRule>
  </conditionalFormatting>
  <conditionalFormatting sqref="K19:K20">
    <cfRule type="expression" dxfId="233" priority="8" stopIfTrue="1">
      <formula>$B$13=1</formula>
    </cfRule>
    <cfRule type="expression" dxfId="232" priority="9" stopIfTrue="1">
      <formula>$B$12=1</formula>
    </cfRule>
    <cfRule type="expression" dxfId="231" priority="10" stopIfTrue="1">
      <formula>$B$18&lt;&gt;2</formula>
    </cfRule>
  </conditionalFormatting>
  <conditionalFormatting sqref="J18 H19:H20 K19:K20">
    <cfRule type="expression" dxfId="230" priority="7" stopIfTrue="1">
      <formula>$B$13=1</formula>
    </cfRule>
  </conditionalFormatting>
  <conditionalFormatting sqref="G18 J18 G19:H21 I19:I20 J19:K21 L19:L20">
    <cfRule type="expression" dxfId="229" priority="6">
      <formula>$B$8&gt;2</formula>
    </cfRule>
  </conditionalFormatting>
  <conditionalFormatting sqref="G12 J12 G13:L15">
    <cfRule type="expression" dxfId="228" priority="5">
      <formula>$B$3&gt;2</formula>
    </cfRule>
  </conditionalFormatting>
  <conditionalFormatting sqref="H19:H20">
    <cfRule type="expression" dxfId="227" priority="4">
      <formula>$B$3&gt;2</formula>
    </cfRule>
  </conditionalFormatting>
  <conditionalFormatting sqref="K19:K20">
    <cfRule type="expression" dxfId="226" priority="3">
      <formula>$B$3&gt;2</formula>
    </cfRule>
  </conditionalFormatting>
  <conditionalFormatting sqref="H19:H20">
    <cfRule type="expression" dxfId="225" priority="2">
      <formula>$B$3&gt;2</formula>
    </cfRule>
  </conditionalFormatting>
  <conditionalFormatting sqref="K19:K20">
    <cfRule type="expression" dxfId="22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7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5" sqref="H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0.19482008812485269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19.271243061629978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0.56666859247778179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5.2303530092592592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3.2937499999999997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23" priority="14" stopIfTrue="1">
      <formula>"$F$12=2"</formula>
    </cfRule>
  </conditionalFormatting>
  <conditionalFormatting sqref="K13">
    <cfRule type="expression" dxfId="222" priority="13" stopIfTrue="1">
      <formula>B18&lt;&gt;2</formula>
    </cfRule>
  </conditionalFormatting>
  <conditionalFormatting sqref="K14">
    <cfRule type="expression" dxfId="221" priority="12" stopIfTrue="1">
      <formula>B18&lt;&gt;2</formula>
    </cfRule>
  </conditionalFormatting>
  <conditionalFormatting sqref="K15 K20">
    <cfRule type="expression" dxfId="220" priority="11" stopIfTrue="1">
      <formula>$B$18&lt;&gt;2</formula>
    </cfRule>
  </conditionalFormatting>
  <conditionalFormatting sqref="K19:K20">
    <cfRule type="expression" dxfId="219" priority="8" stopIfTrue="1">
      <formula>$B$13=1</formula>
    </cfRule>
    <cfRule type="expression" dxfId="218" priority="9" stopIfTrue="1">
      <formula>$B$12=1</formula>
    </cfRule>
    <cfRule type="expression" dxfId="217" priority="10" stopIfTrue="1">
      <formula>$B$18&lt;&gt;2</formula>
    </cfRule>
  </conditionalFormatting>
  <conditionalFormatting sqref="J18 H19:H20 K19:K20">
    <cfRule type="expression" dxfId="216" priority="7" stopIfTrue="1">
      <formula>$B$13=1</formula>
    </cfRule>
  </conditionalFormatting>
  <conditionalFormatting sqref="G18 J18 G19:H21 I19:I20 J19:K21 L19:L20">
    <cfRule type="expression" dxfId="215" priority="6">
      <formula>$B$8&gt;2</formula>
    </cfRule>
  </conditionalFormatting>
  <conditionalFormatting sqref="G12 J12 G13:L15">
    <cfRule type="expression" dxfId="214" priority="5">
      <formula>$B$3&gt;2</formula>
    </cfRule>
  </conditionalFormatting>
  <conditionalFormatting sqref="H19:H20">
    <cfRule type="expression" dxfId="213" priority="4">
      <formula>$B$3&gt;2</formula>
    </cfRule>
  </conditionalFormatting>
  <conditionalFormatting sqref="K19:K20">
    <cfRule type="expression" dxfId="212" priority="3">
      <formula>$B$3&gt;2</formula>
    </cfRule>
  </conditionalFormatting>
  <conditionalFormatting sqref="H19:H20">
    <cfRule type="expression" dxfId="211" priority="2">
      <formula>$B$3&gt;2</formula>
    </cfRule>
  </conditionalFormatting>
  <conditionalFormatting sqref="K19:K20">
    <cfRule type="expression" dxfId="21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21" sqref="H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0.56355044981978164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10.238945321661589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0.52350773030579112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0.96067708333333335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0.60497448979591828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209" priority="14" stopIfTrue="1">
      <formula>"$F$12=2"</formula>
    </cfRule>
  </conditionalFormatting>
  <conditionalFormatting sqref="K13">
    <cfRule type="expression" dxfId="208" priority="13" stopIfTrue="1">
      <formula>B18&lt;&gt;2</formula>
    </cfRule>
  </conditionalFormatting>
  <conditionalFormatting sqref="K14">
    <cfRule type="expression" dxfId="207" priority="12" stopIfTrue="1">
      <formula>B18&lt;&gt;2</formula>
    </cfRule>
  </conditionalFormatting>
  <conditionalFormatting sqref="K15 K20">
    <cfRule type="expression" dxfId="206" priority="11" stopIfTrue="1">
      <formula>$B$18&lt;&gt;2</formula>
    </cfRule>
  </conditionalFormatting>
  <conditionalFormatting sqref="K19:K20">
    <cfRule type="expression" dxfId="205" priority="8" stopIfTrue="1">
      <formula>$B$13=1</formula>
    </cfRule>
    <cfRule type="expression" dxfId="204" priority="9" stopIfTrue="1">
      <formula>$B$12=1</formula>
    </cfRule>
    <cfRule type="expression" dxfId="203" priority="10" stopIfTrue="1">
      <formula>$B$18&lt;&gt;2</formula>
    </cfRule>
  </conditionalFormatting>
  <conditionalFormatting sqref="J18 H19:H20 K19:K20">
    <cfRule type="expression" dxfId="202" priority="7" stopIfTrue="1">
      <formula>$B$13=1</formula>
    </cfRule>
  </conditionalFormatting>
  <conditionalFormatting sqref="G18 J18 G19:H21 I19:I20 J19:K21 L19:L20">
    <cfRule type="expression" dxfId="201" priority="6">
      <formula>$B$8&gt;2</formula>
    </cfRule>
  </conditionalFormatting>
  <conditionalFormatting sqref="G12 J12 G13:L15">
    <cfRule type="expression" dxfId="200" priority="5">
      <formula>$B$3&gt;2</formula>
    </cfRule>
  </conditionalFormatting>
  <conditionalFormatting sqref="H19:H20">
    <cfRule type="expression" dxfId="199" priority="4">
      <formula>$B$3&gt;2</formula>
    </cfRule>
  </conditionalFormatting>
  <conditionalFormatting sqref="K19:K20">
    <cfRule type="expression" dxfId="198" priority="3">
      <formula>$B$3&gt;2</formula>
    </cfRule>
  </conditionalFormatting>
  <conditionalFormatting sqref="H19:H20">
    <cfRule type="expression" dxfId="197" priority="2">
      <formula>$B$3&gt;2</formula>
    </cfRule>
  </conditionalFormatting>
  <conditionalFormatting sqref="K19:K20">
    <cfRule type="expression" dxfId="19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21" sqref="H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0.71990032526619729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13.079609944068313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0.51311041314970773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0.48033854166666667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0.30248724489795914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32277039.848197345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51254743.833017081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95" priority="14" stopIfTrue="1">
      <formula>"$F$12=2"</formula>
    </cfRule>
  </conditionalFormatting>
  <conditionalFormatting sqref="K13">
    <cfRule type="expression" dxfId="194" priority="13" stopIfTrue="1">
      <formula>B18&lt;&gt;2</formula>
    </cfRule>
  </conditionalFormatting>
  <conditionalFormatting sqref="K14">
    <cfRule type="expression" dxfId="193" priority="12" stopIfTrue="1">
      <formula>B18&lt;&gt;2</formula>
    </cfRule>
  </conditionalFormatting>
  <conditionalFormatting sqref="K15 K20">
    <cfRule type="expression" dxfId="192" priority="11" stopIfTrue="1">
      <formula>$B$18&lt;&gt;2</formula>
    </cfRule>
  </conditionalFormatting>
  <conditionalFormatting sqref="K19:K20">
    <cfRule type="expression" dxfId="191" priority="8" stopIfTrue="1">
      <formula>$B$13=1</formula>
    </cfRule>
    <cfRule type="expression" dxfId="190" priority="9" stopIfTrue="1">
      <formula>$B$12=1</formula>
    </cfRule>
    <cfRule type="expression" dxfId="189" priority="10" stopIfTrue="1">
      <formula>$B$18&lt;&gt;2</formula>
    </cfRule>
  </conditionalFormatting>
  <conditionalFormatting sqref="J18 H19:H20 K19:K20">
    <cfRule type="expression" dxfId="188" priority="7" stopIfTrue="1">
      <formula>$B$13=1</formula>
    </cfRule>
  </conditionalFormatting>
  <conditionalFormatting sqref="G18 J18 G19:H21 I19:I20 J19:K21 L19:L20">
    <cfRule type="expression" dxfId="187" priority="6">
      <formula>$B$8&gt;2</formula>
    </cfRule>
  </conditionalFormatting>
  <conditionalFormatting sqref="G12 J12 G13:L15">
    <cfRule type="expression" dxfId="186" priority="5">
      <formula>$B$3&gt;2</formula>
    </cfRule>
  </conditionalFormatting>
  <conditionalFormatting sqref="H19:H20">
    <cfRule type="expression" dxfId="185" priority="4">
      <formula>$B$3&gt;2</formula>
    </cfRule>
  </conditionalFormatting>
  <conditionalFormatting sqref="K19:K20">
    <cfRule type="expression" dxfId="184" priority="3">
      <formula>$B$3&gt;2</formula>
    </cfRule>
  </conditionalFormatting>
  <conditionalFormatting sqref="H19:H20">
    <cfRule type="expression" dxfId="183" priority="2">
      <formula>$B$3&gt;2</formula>
    </cfRule>
  </conditionalFormatting>
  <conditionalFormatting sqref="K19:K20">
    <cfRule type="expression" dxfId="18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21" sqref="H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0.32411312534515535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32.060671351242647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0.54717874901489183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2.6151765046296296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1.6468749999999999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32277039.848197345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51254743.833017081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81" priority="14" stopIfTrue="1">
      <formula>"$F$12=2"</formula>
    </cfRule>
  </conditionalFormatting>
  <conditionalFormatting sqref="K13">
    <cfRule type="expression" dxfId="180" priority="13" stopIfTrue="1">
      <formula>B18&lt;&gt;2</formula>
    </cfRule>
  </conditionalFormatting>
  <conditionalFormatting sqref="K14">
    <cfRule type="expression" dxfId="179" priority="12" stopIfTrue="1">
      <formula>B18&lt;&gt;2</formula>
    </cfRule>
  </conditionalFormatting>
  <conditionalFormatting sqref="K15 K20">
    <cfRule type="expression" dxfId="178" priority="11" stopIfTrue="1">
      <formula>$B$18&lt;&gt;2</formula>
    </cfRule>
  </conditionalFormatting>
  <conditionalFormatting sqref="K19:K20">
    <cfRule type="expression" dxfId="177" priority="8" stopIfTrue="1">
      <formula>$B$13=1</formula>
    </cfRule>
    <cfRule type="expression" dxfId="176" priority="9" stopIfTrue="1">
      <formula>$B$12=1</formula>
    </cfRule>
    <cfRule type="expression" dxfId="175" priority="10" stopIfTrue="1">
      <formula>$B$18&lt;&gt;2</formula>
    </cfRule>
  </conditionalFormatting>
  <conditionalFormatting sqref="J18 H19:H20 K19:K20">
    <cfRule type="expression" dxfId="174" priority="7" stopIfTrue="1">
      <formula>$B$13=1</formula>
    </cfRule>
  </conditionalFormatting>
  <conditionalFormatting sqref="G18 J18 G19:H21 I19:I20 J19:K21 L19:L20">
    <cfRule type="expression" dxfId="173" priority="6">
      <formula>$B$8&gt;2</formula>
    </cfRule>
  </conditionalFormatting>
  <conditionalFormatting sqref="G12 J12 G13:L15">
    <cfRule type="expression" dxfId="172" priority="5">
      <formula>$B$3&gt;2</formula>
    </cfRule>
  </conditionalFormatting>
  <conditionalFormatting sqref="H19:H20">
    <cfRule type="expression" dxfId="171" priority="4">
      <formula>$B$3&gt;2</formula>
    </cfRule>
  </conditionalFormatting>
  <conditionalFormatting sqref="K19:K20">
    <cfRule type="expression" dxfId="170" priority="3">
      <formula>$B$3&gt;2</formula>
    </cfRule>
  </conditionalFormatting>
  <conditionalFormatting sqref="H19:H20">
    <cfRule type="expression" dxfId="169" priority="2">
      <formula>$B$3&gt;2</formula>
    </cfRule>
  </conditionalFormatting>
  <conditionalFormatting sqref="K19:K20">
    <cfRule type="expression" dxfId="168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21" sqref="H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0.32411312534515535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32.060671351242647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0.54717874901489183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6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2.6151765046296296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1.6468749999999999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32277039.848197345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51254743.833017081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67" priority="14" stopIfTrue="1">
      <formula>"$F$12=2"</formula>
    </cfRule>
  </conditionalFormatting>
  <conditionalFormatting sqref="K13">
    <cfRule type="expression" dxfId="166" priority="13" stopIfTrue="1">
      <formula>B18&lt;&gt;2</formula>
    </cfRule>
  </conditionalFormatting>
  <conditionalFormatting sqref="K14">
    <cfRule type="expression" dxfId="165" priority="12" stopIfTrue="1">
      <formula>B18&lt;&gt;2</formula>
    </cfRule>
  </conditionalFormatting>
  <conditionalFormatting sqref="K15 K20">
    <cfRule type="expression" dxfId="164" priority="11" stopIfTrue="1">
      <formula>$B$18&lt;&gt;2</formula>
    </cfRule>
  </conditionalFormatting>
  <conditionalFormatting sqref="K19:K20">
    <cfRule type="expression" dxfId="163" priority="8" stopIfTrue="1">
      <formula>$B$13=1</formula>
    </cfRule>
    <cfRule type="expression" dxfId="162" priority="9" stopIfTrue="1">
      <formula>$B$12=1</formula>
    </cfRule>
    <cfRule type="expression" dxfId="161" priority="10" stopIfTrue="1">
      <formula>$B$18&lt;&gt;2</formula>
    </cfRule>
  </conditionalFormatting>
  <conditionalFormatting sqref="J18 H19:H20 K19:K20">
    <cfRule type="expression" dxfId="160" priority="7" stopIfTrue="1">
      <formula>$B$13=1</formula>
    </cfRule>
  </conditionalFormatting>
  <conditionalFormatting sqref="G18 J18 G19:H21 I19:I20 J19:K21 L19:L20">
    <cfRule type="expression" dxfId="159" priority="6">
      <formula>$B$8&gt;2</formula>
    </cfRule>
  </conditionalFormatting>
  <conditionalFormatting sqref="G12 J12 G13:L15">
    <cfRule type="expression" dxfId="158" priority="5">
      <formula>$B$3&gt;2</formula>
    </cfRule>
  </conditionalFormatting>
  <conditionalFormatting sqref="H19:H20">
    <cfRule type="expression" dxfId="157" priority="4">
      <formula>$B$3&gt;2</formula>
    </cfRule>
  </conditionalFormatting>
  <conditionalFormatting sqref="K19:K20">
    <cfRule type="expression" dxfId="156" priority="3">
      <formula>$B$3&gt;2</formula>
    </cfRule>
  </conditionalFormatting>
  <conditionalFormatting sqref="H19:H20">
    <cfRule type="expression" dxfId="155" priority="2">
      <formula>$B$3&gt;2</formula>
    </cfRule>
  </conditionalFormatting>
  <conditionalFormatting sqref="K19:K20">
    <cfRule type="expression" dxfId="154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21" sqref="H21"/>
    </sheetView>
  </sheetViews>
  <sheetFormatPr defaultRowHeight="12.75" x14ac:dyDescent="0.2"/>
  <sheetData>
    <row r="1" spans="1:16" x14ac:dyDescent="0.2">
      <c r="A1" s="11" t="s">
        <v>43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1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0.19482008812485269</v>
      </c>
      <c r="P3" s="18" t="s">
        <v>28</v>
      </c>
    </row>
    <row r="4" spans="1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19.271243061629978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0.56666859247778179</v>
      </c>
      <c r="M7" s="20" t="s">
        <v>22</v>
      </c>
      <c r="P7" s="18" t="s">
        <v>32</v>
      </c>
    </row>
    <row r="8" spans="1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1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1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1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5.2303530092592592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3.2937499999999997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53" priority="14" stopIfTrue="1">
      <formula>"$F$12=2"</formula>
    </cfRule>
  </conditionalFormatting>
  <conditionalFormatting sqref="K13">
    <cfRule type="expression" dxfId="152" priority="13" stopIfTrue="1">
      <formula>B18&lt;&gt;2</formula>
    </cfRule>
  </conditionalFormatting>
  <conditionalFormatting sqref="K14">
    <cfRule type="expression" dxfId="151" priority="12" stopIfTrue="1">
      <formula>B18&lt;&gt;2</formula>
    </cfRule>
  </conditionalFormatting>
  <conditionalFormatting sqref="K15 K20">
    <cfRule type="expression" dxfId="150" priority="11" stopIfTrue="1">
      <formula>$B$18&lt;&gt;2</formula>
    </cfRule>
  </conditionalFormatting>
  <conditionalFormatting sqref="K19:K20">
    <cfRule type="expression" dxfId="149" priority="8" stopIfTrue="1">
      <formula>$B$13=1</formula>
    </cfRule>
    <cfRule type="expression" dxfId="148" priority="9" stopIfTrue="1">
      <formula>$B$12=1</formula>
    </cfRule>
    <cfRule type="expression" dxfId="147" priority="10" stopIfTrue="1">
      <formula>$B$18&lt;&gt;2</formula>
    </cfRule>
  </conditionalFormatting>
  <conditionalFormatting sqref="J18 H19:H20 K19:K20">
    <cfRule type="expression" dxfId="146" priority="7" stopIfTrue="1">
      <formula>$B$13=1</formula>
    </cfRule>
  </conditionalFormatting>
  <conditionalFormatting sqref="G18 J18 G19:H21 I19:I20 J19:K21 L19:L20">
    <cfRule type="expression" dxfId="145" priority="6">
      <formula>$B$8&gt;2</formula>
    </cfRule>
  </conditionalFormatting>
  <conditionalFormatting sqref="G12 J12 G13:L15">
    <cfRule type="expression" dxfId="144" priority="5">
      <formula>$B$3&gt;2</formula>
    </cfRule>
  </conditionalFormatting>
  <conditionalFormatting sqref="H19:H20">
    <cfRule type="expression" dxfId="143" priority="4">
      <formula>$B$3&gt;2</formula>
    </cfRule>
  </conditionalFormatting>
  <conditionalFormatting sqref="K19:K20">
    <cfRule type="expression" dxfId="142" priority="3">
      <formula>$B$3&gt;2</formula>
    </cfRule>
  </conditionalFormatting>
  <conditionalFormatting sqref="H19:H20">
    <cfRule type="expression" dxfId="141" priority="2">
      <formula>$B$3&gt;2</formula>
    </cfRule>
  </conditionalFormatting>
  <conditionalFormatting sqref="K19:K20">
    <cfRule type="expression" dxfId="14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workbookViewId="0">
      <selection activeCell="H21" sqref="H21"/>
    </sheetView>
  </sheetViews>
  <sheetFormatPr defaultRowHeight="12.75" x14ac:dyDescent="0.2"/>
  <sheetData>
    <row r="1" spans="1:16" x14ac:dyDescent="0.2">
      <c r="A1" s="11" t="s">
        <v>43</v>
      </c>
    </row>
    <row r="2" spans="1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1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0.56355044981978164</v>
      </c>
      <c r="P3" s="18" t="s">
        <v>28</v>
      </c>
    </row>
    <row r="4" spans="1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1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10.238945321661589</v>
      </c>
      <c r="M5" s="22" t="s">
        <v>20</v>
      </c>
      <c r="P5" s="18"/>
    </row>
    <row r="6" spans="1:16" x14ac:dyDescent="0.2">
      <c r="G6" s="1"/>
      <c r="H6" s="6"/>
      <c r="I6" s="2"/>
      <c r="P6" s="18"/>
    </row>
    <row r="7" spans="1:16" x14ac:dyDescent="0.2">
      <c r="B7" s="12" t="s">
        <v>31</v>
      </c>
      <c r="J7" s="23"/>
      <c r="K7" s="24" t="s">
        <v>40</v>
      </c>
      <c r="L7" s="25">
        <f>0.5*(1+I28/3)/(1+I28/6+Q28/6)</f>
        <v>0.52350773030579112</v>
      </c>
      <c r="M7" s="20" t="s">
        <v>22</v>
      </c>
      <c r="P7" s="18" t="s">
        <v>32</v>
      </c>
    </row>
    <row r="8" spans="1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1:16" x14ac:dyDescent="0.2">
      <c r="P9" s="18" t="s">
        <v>34</v>
      </c>
    </row>
    <row r="10" spans="1:16" x14ac:dyDescent="0.2">
      <c r="P10" s="18" t="s">
        <v>35</v>
      </c>
    </row>
    <row r="11" spans="1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1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1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1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1:16" x14ac:dyDescent="0.2">
      <c r="G15" s="1" t="s">
        <v>12</v>
      </c>
      <c r="H15" s="27">
        <v>5.27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1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32277039.848197345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51254743.833017081</v>
      </c>
      <c r="R27" s="16" t="s">
        <v>16</v>
      </c>
    </row>
    <row r="28" spans="2:18" s="8" customFormat="1" x14ac:dyDescent="0.2">
      <c r="G28" s="9">
        <f>H15</f>
        <v>5.27</v>
      </c>
      <c r="H28" s="8" t="s">
        <v>17</v>
      </c>
      <c r="I28" s="9">
        <f>IF(B3&lt;3,C27/(I27+I31)*2,0)</f>
        <v>0.96067708333333335</v>
      </c>
      <c r="L28" s="9">
        <f>G28</f>
        <v>5.27</v>
      </c>
      <c r="O28" s="9">
        <f>L28</f>
        <v>5.27</v>
      </c>
      <c r="P28" s="8" t="s">
        <v>18</v>
      </c>
      <c r="Q28" s="9">
        <f>IF(B8&lt;3,C27/(Q27+Q31)*2,0)</f>
        <v>0.60497448979591828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5.27</v>
      </c>
      <c r="G32" s="9">
        <f>E32</f>
        <v>5.27</v>
      </c>
      <c r="H32" s="16"/>
      <c r="M32" s="9">
        <f>G32</f>
        <v>5.27</v>
      </c>
      <c r="O32" s="9">
        <f>M32</f>
        <v>5.27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conditionalFormatting sqref="F14">
    <cfRule type="expression" dxfId="139" priority="14" stopIfTrue="1">
      <formula>"$F$12=2"</formula>
    </cfRule>
  </conditionalFormatting>
  <conditionalFormatting sqref="K13">
    <cfRule type="expression" dxfId="138" priority="13" stopIfTrue="1">
      <formula>B18&lt;&gt;2</formula>
    </cfRule>
  </conditionalFormatting>
  <conditionalFormatting sqref="K14">
    <cfRule type="expression" dxfId="137" priority="12" stopIfTrue="1">
      <formula>B18&lt;&gt;2</formula>
    </cfRule>
  </conditionalFormatting>
  <conditionalFormatting sqref="K15 K20">
    <cfRule type="expression" dxfId="136" priority="11" stopIfTrue="1">
      <formula>$B$18&lt;&gt;2</formula>
    </cfRule>
  </conditionalFormatting>
  <conditionalFormatting sqref="K19:K20">
    <cfRule type="expression" dxfId="135" priority="8" stopIfTrue="1">
      <formula>$B$13=1</formula>
    </cfRule>
    <cfRule type="expression" dxfId="134" priority="9" stopIfTrue="1">
      <formula>$B$12=1</formula>
    </cfRule>
    <cfRule type="expression" dxfId="133" priority="10" stopIfTrue="1">
      <formula>$B$18&lt;&gt;2</formula>
    </cfRule>
  </conditionalFormatting>
  <conditionalFormatting sqref="J18 H19:H20 K19:K20">
    <cfRule type="expression" dxfId="132" priority="7" stopIfTrue="1">
      <formula>$B$13=1</formula>
    </cfRule>
  </conditionalFormatting>
  <conditionalFormatting sqref="G18 J18 G19:H21 I19:I20 J19:K21 L19:L20">
    <cfRule type="expression" dxfId="131" priority="6">
      <formula>$B$8&gt;2</formula>
    </cfRule>
  </conditionalFormatting>
  <conditionalFormatting sqref="G12 J12 G13:L15">
    <cfRule type="expression" dxfId="130" priority="5">
      <formula>$B$3&gt;2</formula>
    </cfRule>
  </conditionalFormatting>
  <conditionalFormatting sqref="H19:H20">
    <cfRule type="expression" dxfId="129" priority="4">
      <formula>$B$3&gt;2</formula>
    </cfRule>
  </conditionalFormatting>
  <conditionalFormatting sqref="K19:K20">
    <cfRule type="expression" dxfId="128" priority="3">
      <formula>$B$3&gt;2</formula>
    </cfRule>
  </conditionalFormatting>
  <conditionalFormatting sqref="H19:H20">
    <cfRule type="expression" dxfId="127" priority="2">
      <formula>$B$3&gt;2</formula>
    </cfRule>
  </conditionalFormatting>
  <conditionalFormatting sqref="K19:K20">
    <cfRule type="expression" dxfId="126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18</vt:i4>
      </vt:variant>
    </vt:vector>
  </HeadingPairs>
  <TitlesOfParts>
    <vt:vector size="18" baseType="lpstr">
      <vt:lpstr>pil1</vt:lpstr>
      <vt:lpstr>pil2</vt:lpstr>
      <vt:lpstr>pil3</vt:lpstr>
      <vt:lpstr>pil4</vt:lpstr>
      <vt:lpstr>pil5</vt:lpstr>
      <vt:lpstr>pil6</vt:lpstr>
      <vt:lpstr>pil7</vt:lpstr>
      <vt:lpstr>pil8</vt:lpstr>
      <vt:lpstr>pil9</vt:lpstr>
      <vt:lpstr>pil10</vt:lpstr>
      <vt:lpstr>pil11</vt:lpstr>
      <vt:lpstr>pil12</vt:lpstr>
      <vt:lpstr>pil13</vt:lpstr>
      <vt:lpstr>pil14</vt:lpstr>
      <vt:lpstr>pil15</vt:lpstr>
      <vt:lpstr>pil16</vt:lpstr>
      <vt:lpstr>pil17</vt:lpstr>
      <vt:lpstr>pil18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Samsung</cp:lastModifiedBy>
  <dcterms:created xsi:type="dcterms:W3CDTF">2013-01-02T09:55:43Z</dcterms:created>
  <dcterms:modified xsi:type="dcterms:W3CDTF">2017-02-01T17:29:50Z</dcterms:modified>
</cp:coreProperties>
</file>