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piegazioni" sheetId="1" r:id="rId1"/>
    <sheet name="Es 1-2-3" sheetId="2" r:id="rId2"/>
    <sheet name="Es 4" sheetId="3" r:id="rId3"/>
    <sheet name="Es 5" sheetId="4" r:id="rId4"/>
    <sheet name="Es 6" sheetId="5" r:id="rId5"/>
    <sheet name="Es 7" sheetId="6" r:id="rId6"/>
  </sheets>
  <definedNames/>
  <calcPr fullCalcOnLoad="1"/>
</workbook>
</file>

<file path=xl/sharedStrings.xml><?xml version="1.0" encoding="utf-8"?>
<sst xmlns="http://schemas.openxmlformats.org/spreadsheetml/2006/main" count="128" uniqueCount="44">
  <si>
    <t>b</t>
  </si>
  <si>
    <t>cm</t>
  </si>
  <si>
    <t>A</t>
  </si>
  <si>
    <t>cm2</t>
  </si>
  <si>
    <t>h</t>
  </si>
  <si>
    <t>c</t>
  </si>
  <si>
    <t>Es</t>
  </si>
  <si>
    <t>MPa</t>
  </si>
  <si>
    <t>Ec</t>
  </si>
  <si>
    <t>n</t>
  </si>
  <si>
    <t>Esempio 6</t>
  </si>
  <si>
    <t>Esempio 7</t>
  </si>
  <si>
    <r>
      <t>a</t>
    </r>
    <r>
      <rPr>
        <sz val="10"/>
        <rFont val="Arial"/>
        <family val="0"/>
      </rPr>
      <t xml:space="preserve"> fcd</t>
    </r>
  </si>
  <si>
    <t>fyd</t>
  </si>
  <si>
    <t>kN</t>
  </si>
  <si>
    <t>Questo foglio di lavoro è stato utilizzato per risolvere tutti gli esempi proposti</t>
  </si>
  <si>
    <t>Ac</t>
  </si>
  <si>
    <t>nel capitolo relativo allo sforzo normale (edizione 2005)</t>
  </si>
  <si>
    <t>As,tot</t>
  </si>
  <si>
    <r>
      <t>s</t>
    </r>
    <r>
      <rPr>
        <sz val="10"/>
        <rFont val="Arial"/>
        <family val="0"/>
      </rPr>
      <t>c</t>
    </r>
  </si>
  <si>
    <r>
      <t>s</t>
    </r>
    <r>
      <rPr>
        <sz val="10"/>
        <rFont val="Arial"/>
        <family val="0"/>
      </rPr>
      <t>s</t>
    </r>
  </si>
  <si>
    <t>N</t>
  </si>
  <si>
    <t>fctk</t>
  </si>
  <si>
    <t>Nr</t>
  </si>
  <si>
    <t>Esempi 1 - 2 - 3</t>
  </si>
  <si>
    <t>2 - N fessurazione</t>
  </si>
  <si>
    <t>3 - sigma s post fessurazione</t>
  </si>
  <si>
    <t>Esempio 4</t>
  </si>
  <si>
    <t>Sezione rettangolare nel primo stadio e dopo la fessurazione</t>
  </si>
  <si>
    <t>Sezione rettangolare compressa (primo/secondo stadio)</t>
  </si>
  <si>
    <r>
      <t xml:space="preserve">0.7 </t>
    </r>
    <r>
      <rPr>
        <sz val="10"/>
        <rFont val="Symbol"/>
        <family val="1"/>
      </rPr>
      <t>s</t>
    </r>
    <r>
      <rPr>
        <sz val="10"/>
        <rFont val="Arial"/>
        <family val="0"/>
      </rPr>
      <t>c am</t>
    </r>
  </si>
  <si>
    <t>Esempio 5</t>
  </si>
  <si>
    <t>Progetto - tensioni ammissibili</t>
  </si>
  <si>
    <r>
      <t>s</t>
    </r>
    <r>
      <rPr>
        <sz val="10"/>
        <rFont val="Arial"/>
        <family val="0"/>
      </rPr>
      <t>c am</t>
    </r>
  </si>
  <si>
    <r>
      <t>h</t>
    </r>
    <r>
      <rPr>
        <sz val="8"/>
        <rFont val="Arial"/>
        <family val="2"/>
      </rPr>
      <t>nec</t>
    </r>
  </si>
  <si>
    <r>
      <t>A</t>
    </r>
    <r>
      <rPr>
        <sz val="8"/>
        <rFont val="Arial"/>
        <family val="2"/>
      </rPr>
      <t>c,nec</t>
    </r>
  </si>
  <si>
    <r>
      <t>A</t>
    </r>
    <r>
      <rPr>
        <sz val="8"/>
        <rFont val="Arial"/>
        <family val="2"/>
      </rPr>
      <t>s,tot</t>
    </r>
  </si>
  <si>
    <t>Sezione rettangolare nel terzo stadio</t>
  </si>
  <si>
    <t>NRd</t>
  </si>
  <si>
    <t>per EC2</t>
  </si>
  <si>
    <r>
      <t>a</t>
    </r>
    <r>
      <rPr>
        <sz val="10"/>
        <rFont val="Arial"/>
        <family val="0"/>
      </rPr>
      <t xml:space="preserve"> fcd/1.25</t>
    </r>
  </si>
  <si>
    <t>per DM96</t>
  </si>
  <si>
    <t>NSd</t>
  </si>
  <si>
    <t>Progetto - stato limite ultimo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</si>
</sst>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15</v>
      </c>
    </row>
    <row r="3" ht="12.75">
      <c r="A3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24</v>
      </c>
    </row>
    <row r="2" ht="12.75">
      <c r="A2" s="1" t="s">
        <v>28</v>
      </c>
    </row>
    <row r="5" spans="1:7" ht="12.75">
      <c r="A5" s="2" t="s">
        <v>0</v>
      </c>
      <c r="B5" s="2">
        <v>30</v>
      </c>
      <c r="C5" t="s">
        <v>1</v>
      </c>
      <c r="E5" s="2" t="s">
        <v>8</v>
      </c>
      <c r="F5" s="2">
        <v>28500</v>
      </c>
      <c r="G5" t="s">
        <v>7</v>
      </c>
    </row>
    <row r="6" spans="1:7" ht="12.75">
      <c r="A6" s="2" t="s">
        <v>4</v>
      </c>
      <c r="B6" s="2">
        <v>50</v>
      </c>
      <c r="C6" t="s">
        <v>1</v>
      </c>
      <c r="E6" s="2" t="s">
        <v>6</v>
      </c>
      <c r="F6" s="2">
        <v>200000</v>
      </c>
      <c r="G6" t="s">
        <v>7</v>
      </c>
    </row>
    <row r="7" spans="1:6" ht="12.75">
      <c r="A7" s="2" t="s">
        <v>5</v>
      </c>
      <c r="B7" s="2">
        <v>4</v>
      </c>
      <c r="C7" t="s">
        <v>1</v>
      </c>
      <c r="E7" s="2" t="s">
        <v>9</v>
      </c>
      <c r="F7" s="2">
        <f>ROUND(F6/F5,2)</f>
        <v>7.02</v>
      </c>
    </row>
    <row r="8" spans="1:6" ht="12.75">
      <c r="A8" s="2" t="s">
        <v>18</v>
      </c>
      <c r="B8" s="2">
        <f>6*3.14</f>
        <v>18.84</v>
      </c>
      <c r="C8" t="s">
        <v>3</v>
      </c>
      <c r="E8" s="2"/>
      <c r="F8" s="2"/>
    </row>
    <row r="9" spans="1:7" ht="12.75">
      <c r="A9" s="2" t="s">
        <v>21</v>
      </c>
      <c r="B9" s="2">
        <v>160</v>
      </c>
      <c r="C9" t="s">
        <v>14</v>
      </c>
      <c r="E9" s="2" t="s">
        <v>22</v>
      </c>
      <c r="F9" s="2">
        <v>1.62</v>
      </c>
      <c r="G9" t="s">
        <v>7</v>
      </c>
    </row>
    <row r="11" spans="1:3" ht="12.75">
      <c r="A11" s="2" t="s">
        <v>2</v>
      </c>
      <c r="B11" s="3">
        <f>B5*B6+F7*B8</f>
        <v>1632.2568</v>
      </c>
      <c r="C11" t="s">
        <v>3</v>
      </c>
    </row>
    <row r="12" spans="1:4" ht="12.75">
      <c r="A12" s="6" t="s">
        <v>19</v>
      </c>
      <c r="B12" s="5">
        <f>B9*1000/B11/100</f>
        <v>0.9802379135439963</v>
      </c>
      <c r="C12" t="s">
        <v>7</v>
      </c>
      <c r="D12" t="str">
        <f>IF(B12&lt;F9,"non fessurata","fessurata")</f>
        <v>non fessurata</v>
      </c>
    </row>
    <row r="13" spans="1:3" ht="12.75">
      <c r="A13" s="6" t="s">
        <v>20</v>
      </c>
      <c r="B13" s="3">
        <f>F7*B12</f>
        <v>6.881270153078853</v>
      </c>
      <c r="C13" t="s">
        <v>7</v>
      </c>
    </row>
    <row r="15" ht="12.75">
      <c r="A15" t="s">
        <v>25</v>
      </c>
    </row>
    <row r="16" spans="1:3" ht="12.75">
      <c r="A16" s="2" t="s">
        <v>23</v>
      </c>
      <c r="B16" s="3">
        <f>B11*F9/10</f>
        <v>264.42560160000005</v>
      </c>
      <c r="C16" t="s">
        <v>14</v>
      </c>
    </row>
    <row r="17" spans="1:3" ht="12.75">
      <c r="A17" s="6" t="s">
        <v>20</v>
      </c>
      <c r="B17" s="3">
        <f>F7*F9</f>
        <v>11.3724</v>
      </c>
      <c r="C17" t="s">
        <v>7</v>
      </c>
    </row>
    <row r="19" ht="12.75">
      <c r="A19" t="s">
        <v>26</v>
      </c>
    </row>
    <row r="20" spans="1:3" ht="12.75">
      <c r="A20" s="6" t="s">
        <v>20</v>
      </c>
      <c r="B20" s="3">
        <f>B16*1000/B8/100</f>
        <v>140.35329171974524</v>
      </c>
      <c r="C20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27</v>
      </c>
    </row>
    <row r="2" ht="12.75">
      <c r="A2" s="1" t="s">
        <v>29</v>
      </c>
    </row>
    <row r="5" spans="1:7" ht="12.75">
      <c r="A5" s="2" t="s">
        <v>0</v>
      </c>
      <c r="B5" s="2">
        <v>30</v>
      </c>
      <c r="C5" t="s">
        <v>1</v>
      </c>
      <c r="E5" s="2" t="s">
        <v>8</v>
      </c>
      <c r="F5" s="2">
        <v>28500</v>
      </c>
      <c r="G5" t="s">
        <v>7</v>
      </c>
    </row>
    <row r="6" spans="1:7" ht="12.75">
      <c r="A6" s="2" t="s">
        <v>4</v>
      </c>
      <c r="B6" s="2">
        <v>50</v>
      </c>
      <c r="C6" t="s">
        <v>1</v>
      </c>
      <c r="E6" s="2" t="s">
        <v>6</v>
      </c>
      <c r="F6" s="2">
        <v>200000</v>
      </c>
      <c r="G6" t="s">
        <v>7</v>
      </c>
    </row>
    <row r="7" spans="1:6" ht="12.75">
      <c r="A7" s="2" t="s">
        <v>5</v>
      </c>
      <c r="B7" s="2">
        <v>4</v>
      </c>
      <c r="C7" t="s">
        <v>1</v>
      </c>
      <c r="E7" s="2" t="s">
        <v>9</v>
      </c>
      <c r="F7" s="2">
        <v>15</v>
      </c>
    </row>
    <row r="8" spans="1:6" ht="12.75">
      <c r="A8" s="2" t="s">
        <v>18</v>
      </c>
      <c r="B8" s="2">
        <f>6*3.14</f>
        <v>18.84</v>
      </c>
      <c r="C8" t="s">
        <v>3</v>
      </c>
      <c r="E8" s="2"/>
      <c r="F8" s="2"/>
    </row>
    <row r="9" spans="1:7" ht="12.75">
      <c r="A9" s="2" t="s">
        <v>21</v>
      </c>
      <c r="B9" s="2">
        <v>1000</v>
      </c>
      <c r="C9" t="s">
        <v>14</v>
      </c>
      <c r="E9" s="2" t="s">
        <v>30</v>
      </c>
      <c r="F9" s="2">
        <f>0.7*8.5</f>
        <v>5.949999999999999</v>
      </c>
      <c r="G9" t="s">
        <v>7</v>
      </c>
    </row>
    <row r="11" spans="1:3" ht="12.75">
      <c r="A11" s="2" t="s">
        <v>2</v>
      </c>
      <c r="B11" s="3">
        <f>B5*B6+F7*B8</f>
        <v>1782.6</v>
      </c>
      <c r="C11" t="s">
        <v>3</v>
      </c>
    </row>
    <row r="12" spans="1:4" ht="12.75">
      <c r="A12" s="6" t="s">
        <v>19</v>
      </c>
      <c r="B12" s="5">
        <f>ROUND(B9*1000/B11/100,2)</f>
        <v>5.61</v>
      </c>
      <c r="C12" t="s">
        <v>7</v>
      </c>
      <c r="D12" t="str">
        <f>IF(B12&lt;=F9,"ammissibile","non ammissibile")</f>
        <v>ammissibile</v>
      </c>
    </row>
    <row r="13" spans="1:3" ht="12.75">
      <c r="A13" s="6" t="s">
        <v>20</v>
      </c>
      <c r="B13" s="3">
        <f>F7*B12</f>
        <v>84.15</v>
      </c>
      <c r="C13" t="s">
        <v>7</v>
      </c>
    </row>
    <row r="15" ht="12.75">
      <c r="A15" t="s">
        <v>25</v>
      </c>
    </row>
    <row r="16" spans="1:3" ht="12.75">
      <c r="A16" s="2" t="s">
        <v>23</v>
      </c>
      <c r="B16" s="3">
        <f>B11*F9/10</f>
        <v>1060.6469999999997</v>
      </c>
      <c r="C16" t="s">
        <v>14</v>
      </c>
    </row>
    <row r="17" spans="1:3" ht="12.75">
      <c r="A17" s="6" t="s">
        <v>20</v>
      </c>
      <c r="B17" s="3">
        <f>F7*F9</f>
        <v>89.24999999999999</v>
      </c>
      <c r="C17" t="s">
        <v>7</v>
      </c>
    </row>
    <row r="19" ht="12.75">
      <c r="A19" t="s">
        <v>26</v>
      </c>
    </row>
    <row r="20" spans="1:3" ht="12.75">
      <c r="A20" s="6" t="s">
        <v>20</v>
      </c>
      <c r="B20" s="3">
        <f>B16*1000/B8/100</f>
        <v>562.9761146496814</v>
      </c>
      <c r="C20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I1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31</v>
      </c>
    </row>
    <row r="2" ht="12.75">
      <c r="A2" s="1" t="s">
        <v>32</v>
      </c>
    </row>
    <row r="5" spans="1:7" ht="12.75">
      <c r="A5" s="2" t="s">
        <v>21</v>
      </c>
      <c r="B5" s="2">
        <v>1100</v>
      </c>
      <c r="C5" t="s">
        <v>14</v>
      </c>
      <c r="E5" s="6" t="s">
        <v>33</v>
      </c>
      <c r="F5" s="2">
        <v>8.5</v>
      </c>
      <c r="G5" t="s">
        <v>7</v>
      </c>
    </row>
    <row r="6" spans="1:9" ht="12.75">
      <c r="A6" s="2"/>
      <c r="B6" s="2"/>
      <c r="E6" s="2"/>
      <c r="F6" s="4"/>
      <c r="I6" s="4"/>
    </row>
    <row r="7" spans="1:9" ht="12.75">
      <c r="A7" s="2" t="s">
        <v>35</v>
      </c>
      <c r="B7" s="4">
        <f>B5/(0.784*F5)*10</f>
        <v>1650.660264105642</v>
      </c>
      <c r="C7" t="s">
        <v>3</v>
      </c>
      <c r="E7" s="2"/>
      <c r="F7" s="5"/>
      <c r="H7" s="2"/>
      <c r="I7" s="5"/>
    </row>
    <row r="8" spans="1:9" ht="12.75">
      <c r="A8" s="2" t="s">
        <v>0</v>
      </c>
      <c r="B8" s="2">
        <v>30</v>
      </c>
      <c r="C8" t="s">
        <v>1</v>
      </c>
      <c r="E8" s="2"/>
      <c r="F8" s="5"/>
      <c r="H8" s="2"/>
      <c r="I8" s="5"/>
    </row>
    <row r="9" spans="1:3" ht="12.75">
      <c r="A9" s="2" t="s">
        <v>34</v>
      </c>
      <c r="B9" s="3">
        <f>B7/B8</f>
        <v>55.0220088035214</v>
      </c>
      <c r="C9" t="s">
        <v>1</v>
      </c>
    </row>
    <row r="10" spans="1:6" ht="12.75">
      <c r="A10" s="2" t="s">
        <v>4</v>
      </c>
      <c r="B10" s="2">
        <f>(INT(B9/10)+1)*10</f>
        <v>60</v>
      </c>
      <c r="C10" t="s">
        <v>1</v>
      </c>
      <c r="E10" s="2"/>
      <c r="F10" s="3"/>
    </row>
    <row r="11" spans="1:3" ht="12.75">
      <c r="A11" s="2" t="s">
        <v>36</v>
      </c>
      <c r="B11" s="3">
        <f>0.008*B7</f>
        <v>13.205282112845136</v>
      </c>
      <c r="C11" t="s">
        <v>3</v>
      </c>
    </row>
    <row r="12" spans="1:6" ht="12.75">
      <c r="A12" s="2"/>
      <c r="B12" s="2"/>
      <c r="E12" s="2"/>
      <c r="F12" s="5"/>
    </row>
    <row r="13" spans="1:6" ht="12.75">
      <c r="A13" s="2"/>
      <c r="B13" s="2"/>
      <c r="E13" s="2"/>
      <c r="F13" s="5"/>
    </row>
    <row r="14" spans="1:2" ht="12.75">
      <c r="A14" s="2"/>
      <c r="B14" s="2"/>
    </row>
    <row r="15" spans="5:6" ht="12.75">
      <c r="E15" s="2"/>
      <c r="F15" s="3"/>
    </row>
    <row r="16" spans="1:6" ht="12.75">
      <c r="A16" s="2"/>
      <c r="B16" s="2"/>
      <c r="E16" s="2"/>
      <c r="F16" s="3"/>
    </row>
    <row r="18" spans="1:6" ht="12.75">
      <c r="A18" s="2"/>
      <c r="B18" s="2"/>
      <c r="E18" s="2"/>
      <c r="F1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5" sqref="E5:G5"/>
    </sheetView>
  </sheetViews>
  <sheetFormatPr defaultColWidth="9.140625" defaultRowHeight="12.75"/>
  <sheetData>
    <row r="1" ht="12.75">
      <c r="A1" s="1" t="s">
        <v>10</v>
      </c>
    </row>
    <row r="2" ht="12.75">
      <c r="A2" s="1" t="s">
        <v>37</v>
      </c>
    </row>
    <row r="5" spans="1:7" ht="12.75">
      <c r="A5" s="2" t="s">
        <v>0</v>
      </c>
      <c r="B5" s="2">
        <v>30</v>
      </c>
      <c r="C5" t="s">
        <v>1</v>
      </c>
      <c r="E5" s="6" t="s">
        <v>12</v>
      </c>
      <c r="F5" s="2">
        <v>11.02</v>
      </c>
      <c r="G5" t="s">
        <v>7</v>
      </c>
    </row>
    <row r="6" spans="1:7" ht="12.75">
      <c r="A6" s="2" t="s">
        <v>4</v>
      </c>
      <c r="B6" s="2">
        <v>50</v>
      </c>
      <c r="C6" t="s">
        <v>1</v>
      </c>
      <c r="E6" s="2" t="s">
        <v>13</v>
      </c>
      <c r="F6" s="2">
        <v>373.9</v>
      </c>
      <c r="G6" t="s">
        <v>7</v>
      </c>
    </row>
    <row r="7" spans="1:7" ht="12.75">
      <c r="A7" s="2" t="s">
        <v>5</v>
      </c>
      <c r="B7" s="2">
        <v>4</v>
      </c>
      <c r="C7" t="s">
        <v>1</v>
      </c>
      <c r="E7" s="6" t="s">
        <v>40</v>
      </c>
      <c r="F7" s="2">
        <f>ROUND(F5/1.25,2)</f>
        <v>8.82</v>
      </c>
      <c r="G7" t="s">
        <v>7</v>
      </c>
    </row>
    <row r="8" spans="1:6" ht="12.75">
      <c r="A8" s="2" t="s">
        <v>18</v>
      </c>
      <c r="B8" s="2">
        <f>6*3.14</f>
        <v>18.84</v>
      </c>
      <c r="C8" t="s">
        <v>3</v>
      </c>
      <c r="E8" s="2"/>
      <c r="F8" s="2"/>
    </row>
    <row r="9" spans="1:6" ht="12.75">
      <c r="A9" s="2" t="s">
        <v>42</v>
      </c>
      <c r="B9" s="2">
        <v>1500</v>
      </c>
      <c r="C9" t="s">
        <v>14</v>
      </c>
      <c r="E9" s="2"/>
      <c r="F9" s="2"/>
    </row>
    <row r="11" spans="1:3" ht="12.75">
      <c r="A11" s="2" t="s">
        <v>16</v>
      </c>
      <c r="B11" s="2">
        <f>B5*B6</f>
        <v>1500</v>
      </c>
      <c r="C11" t="s">
        <v>3</v>
      </c>
    </row>
    <row r="12" spans="1:5" ht="12.75">
      <c r="A12" s="2" t="s">
        <v>38</v>
      </c>
      <c r="B12" s="3">
        <f>(F5*B11+F6*B8)/10</f>
        <v>2357.4276</v>
      </c>
      <c r="C12" t="s">
        <v>14</v>
      </c>
      <c r="D12" t="s">
        <v>39</v>
      </c>
      <c r="E12" t="str">
        <f>IF(B9&lt;=B12,"verificata","non verificata")</f>
        <v>verificata</v>
      </c>
    </row>
    <row r="13" spans="1:5" ht="12.75">
      <c r="A13" s="2" t="s">
        <v>38</v>
      </c>
      <c r="B13" s="3">
        <f>(F7*B11+F6*B8)/10</f>
        <v>2027.4275999999998</v>
      </c>
      <c r="C13" t="s">
        <v>14</v>
      </c>
      <c r="D13" t="s">
        <v>41</v>
      </c>
      <c r="E13" t="str">
        <f>IF(B9&lt;=B13,"verificata","non verificata")</f>
        <v>verificata</v>
      </c>
    </row>
    <row r="16" spans="1:2" ht="12.75">
      <c r="A16" s="2"/>
      <c r="B16" s="3"/>
    </row>
    <row r="17" spans="1:2" ht="12.75">
      <c r="A17" s="6"/>
      <c r="B17" s="3"/>
    </row>
    <row r="20" spans="1:2" ht="12.75">
      <c r="A20" s="6"/>
      <c r="B2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1:I1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11</v>
      </c>
    </row>
    <row r="2" ht="12.75">
      <c r="A2" s="1" t="s">
        <v>43</v>
      </c>
    </row>
    <row r="5" spans="1:7" ht="12.75">
      <c r="A5" s="2" t="s">
        <v>42</v>
      </c>
      <c r="B5" s="2">
        <v>1600</v>
      </c>
      <c r="C5" t="s">
        <v>14</v>
      </c>
      <c r="E5" s="6" t="s">
        <v>12</v>
      </c>
      <c r="F5" s="2">
        <v>11.02</v>
      </c>
      <c r="G5" t="s">
        <v>7</v>
      </c>
    </row>
    <row r="6" spans="1:9" ht="12.75">
      <c r="A6" s="2"/>
      <c r="B6" s="2"/>
      <c r="E6" s="2"/>
      <c r="F6" s="4"/>
      <c r="I6" s="4"/>
    </row>
    <row r="7" spans="1:9" ht="12.75">
      <c r="A7" s="2" t="s">
        <v>35</v>
      </c>
      <c r="B7" s="4">
        <f>B5/F5*10</f>
        <v>1451.9056261343012</v>
      </c>
      <c r="C7" t="s">
        <v>3</v>
      </c>
      <c r="E7" s="2"/>
      <c r="F7" s="5"/>
      <c r="H7" s="2"/>
      <c r="I7" s="5"/>
    </row>
    <row r="8" spans="1:9" ht="12.75">
      <c r="A8" s="2" t="s">
        <v>0</v>
      </c>
      <c r="B8" s="2">
        <v>30</v>
      </c>
      <c r="C8" t="s">
        <v>1</v>
      </c>
      <c r="E8" s="2"/>
      <c r="F8" s="5"/>
      <c r="H8" s="2"/>
      <c r="I8" s="5"/>
    </row>
    <row r="9" spans="1:3" ht="12.75">
      <c r="A9" s="2" t="s">
        <v>34</v>
      </c>
      <c r="B9" s="3">
        <f>B7/B8</f>
        <v>48.3968542044767</v>
      </c>
      <c r="C9" t="s">
        <v>1</v>
      </c>
    </row>
    <row r="10" spans="1:6" ht="12.75">
      <c r="A10" s="2" t="s">
        <v>4</v>
      </c>
      <c r="B10" s="2">
        <f>(INT(B9/10)+1)*10</f>
        <v>50</v>
      </c>
      <c r="C10" t="s">
        <v>1</v>
      </c>
      <c r="E10" s="2"/>
      <c r="F10" s="3"/>
    </row>
    <row r="11" spans="1:3" ht="12.75">
      <c r="A11" s="2" t="s">
        <v>16</v>
      </c>
      <c r="B11" s="2">
        <f>B8*B10</f>
        <v>1500</v>
      </c>
      <c r="C11" t="s">
        <v>3</v>
      </c>
    </row>
    <row r="12" spans="1:6" ht="12.75">
      <c r="A12" s="2" t="s">
        <v>36</v>
      </c>
      <c r="B12" s="3">
        <f>0.01*B11</f>
        <v>15</v>
      </c>
      <c r="C12" t="s">
        <v>3</v>
      </c>
      <c r="E12" s="2"/>
      <c r="F12" s="5"/>
    </row>
    <row r="13" spans="1:6" ht="12.75">
      <c r="A13" s="2"/>
      <c r="B13" s="2"/>
      <c r="E13" s="2"/>
      <c r="F13" s="5"/>
    </row>
    <row r="14" spans="1:2" ht="12.75">
      <c r="A14" s="2"/>
      <c r="B14" s="2"/>
    </row>
    <row r="15" spans="5:6" ht="12.75">
      <c r="E15" s="2"/>
      <c r="F15" s="3"/>
    </row>
    <row r="16" spans="1:6" ht="12.75">
      <c r="A16" s="2"/>
      <c r="B16" s="2"/>
      <c r="E16" s="2"/>
      <c r="F16" s="3"/>
    </row>
    <row r="18" spans="1:6" ht="12.75">
      <c r="A18" s="2"/>
      <c r="B18" s="2"/>
      <c r="E18" s="2"/>
      <c r="F1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8 - esempi</dc:title>
  <dc:subject/>
  <dc:creator>Aurelio Ghersi</dc:creator>
  <cp:keywords/>
  <dc:description/>
  <cp:lastModifiedBy>Aurelio Ghersi</cp:lastModifiedBy>
  <dcterms:created xsi:type="dcterms:W3CDTF">2002-02-16T12:18:26Z</dcterms:created>
  <dcterms:modified xsi:type="dcterms:W3CDTF">2005-02-22T11:16:40Z</dcterms:modified>
  <cp:category/>
  <cp:version/>
  <cp:contentType/>
  <cp:contentStatus/>
</cp:coreProperties>
</file>