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entiunict-my.sharepoint.com/personal/edoardo_marino_unict_it/Documents/Didattica/2024-2025 Sismica EdArch/Fogli EXCEL/"/>
    </mc:Choice>
  </mc:AlternateContent>
  <xr:revisionPtr revIDLastSave="78" documentId="8_{13CFA86F-B9F3-4FC9-A85F-E3E935F37659}" xr6:coauthVersionLast="47" xr6:coauthVersionMax="47" xr10:uidLastSave="{3481F01B-E451-4AC4-A8D4-C16A8C9D28EB}"/>
  <bookViews>
    <workbookView xWindow="-120" yWindow="-120" windowWidth="38640" windowHeight="21120" activeTab="1" xr2:uid="{3B98E156-BE10-4529-816F-3CC499197930}"/>
  </bookViews>
  <sheets>
    <sheet name="Oscillazioni libere" sheetId="1" r:id="rId1"/>
    <sheet name="Con forzante sinusoidale" sheetId="2" r:id="rId2"/>
    <sheet name="Con accelerogramm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2" l="1"/>
  <c r="G24" i="2"/>
  <c r="G22" i="2"/>
  <c r="G31" i="2"/>
  <c r="B22" i="1" l="1"/>
  <c r="A521" i="1"/>
  <c r="B521" i="1"/>
  <c r="C521" i="1" s="1"/>
  <c r="A522" i="1"/>
  <c r="B522" i="1" s="1"/>
  <c r="C522" i="1" s="1"/>
  <c r="A523" i="1"/>
  <c r="B523" i="1"/>
  <c r="C523" i="1" s="1"/>
  <c r="A524" i="1"/>
  <c r="B524" i="1"/>
  <c r="C524" i="1"/>
  <c r="A525" i="1"/>
  <c r="B525" i="1" s="1"/>
  <c r="C525" i="1" s="1"/>
  <c r="A514" i="1"/>
  <c r="B514" i="1"/>
  <c r="C514" i="1"/>
  <c r="A515" i="1"/>
  <c r="B515" i="1"/>
  <c r="C515" i="1"/>
  <c r="A516" i="1"/>
  <c r="B516" i="1"/>
  <c r="C516" i="1"/>
  <c r="A517" i="1"/>
  <c r="B517" i="1"/>
  <c r="C517" i="1"/>
  <c r="A518" i="1"/>
  <c r="B518" i="1" s="1"/>
  <c r="C518" i="1" s="1"/>
  <c r="A346" i="1"/>
  <c r="B346" i="1"/>
  <c r="C346" i="1"/>
  <c r="A347" i="1"/>
  <c r="B347" i="1"/>
  <c r="C347" i="1"/>
  <c r="A348" i="1"/>
  <c r="B348" i="1"/>
  <c r="C348" i="1"/>
  <c r="A349" i="1"/>
  <c r="B349" i="1"/>
  <c r="C349" i="1"/>
  <c r="A350" i="1"/>
  <c r="B350" i="1"/>
  <c r="C350" i="1"/>
  <c r="A351" i="1"/>
  <c r="B351" i="1"/>
  <c r="C351" i="1" s="1"/>
  <c r="A352" i="1"/>
  <c r="B352" i="1"/>
  <c r="C352" i="1"/>
  <c r="A353" i="1"/>
  <c r="A354" i="1" s="1"/>
  <c r="B353" i="1"/>
  <c r="C353" i="1" s="1"/>
  <c r="B35" i="3"/>
  <c r="G35" i="3" s="1"/>
  <c r="B31" i="3"/>
  <c r="B32" i="3"/>
  <c r="G32" i="3" s="1"/>
  <c r="B33" i="3"/>
  <c r="G33" i="3" s="1"/>
  <c r="B34" i="3"/>
  <c r="G34" i="3" s="1"/>
  <c r="H31" i="3"/>
  <c r="H35" i="3"/>
  <c r="H34" i="3"/>
  <c r="H33" i="3"/>
  <c r="H32" i="3"/>
  <c r="F25" i="3"/>
  <c r="B25" i="3"/>
  <c r="D8" i="3"/>
  <c r="E8" i="3" s="1"/>
  <c r="D7" i="3"/>
  <c r="E7" i="3" s="1"/>
  <c r="D6" i="3"/>
  <c r="E6" i="3" s="1"/>
  <c r="A526" i="1" l="1"/>
  <c r="A519" i="1"/>
  <c r="B354" i="1"/>
  <c r="C354" i="1" s="1"/>
  <c r="A355" i="1"/>
  <c r="G31" i="3"/>
  <c r="E9" i="3"/>
  <c r="B13" i="3" s="1"/>
  <c r="B14" i="3" s="1"/>
  <c r="A31" i="2"/>
  <c r="A32" i="2" s="1"/>
  <c r="A33" i="2" s="1"/>
  <c r="D28" i="2"/>
  <c r="C28" i="2"/>
  <c r="B28" i="2"/>
  <c r="F31" i="2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H28" i="2"/>
  <c r="I28" i="2"/>
  <c r="G28" i="2"/>
  <c r="D8" i="2"/>
  <c r="E8" i="2" s="1"/>
  <c r="D7" i="2"/>
  <c r="E7" i="2" s="1"/>
  <c r="E9" i="2" s="1"/>
  <c r="D6" i="2"/>
  <c r="E6" i="2" s="1"/>
  <c r="A206" i="1"/>
  <c r="A207" i="1"/>
  <c r="A208" i="1"/>
  <c r="A209" i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29" i="1"/>
  <c r="A30" i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8" i="1"/>
  <c r="D7" i="1"/>
  <c r="E7" i="1" s="1"/>
  <c r="D8" i="1"/>
  <c r="E8" i="1" s="1"/>
  <c r="D6" i="1"/>
  <c r="E6" i="1" s="1"/>
  <c r="B526" i="1" l="1"/>
  <c r="C526" i="1" s="1"/>
  <c r="A527" i="1"/>
  <c r="B519" i="1"/>
  <c r="C519" i="1" s="1"/>
  <c r="A520" i="1"/>
  <c r="B520" i="1" s="1"/>
  <c r="C520" i="1" s="1"/>
  <c r="B355" i="1"/>
  <c r="C355" i="1" s="1"/>
  <c r="A356" i="1"/>
  <c r="B13" i="2"/>
  <c r="E25" i="3"/>
  <c r="B19" i="3"/>
  <c r="A25" i="3"/>
  <c r="A34" i="2"/>
  <c r="A35" i="2" s="1"/>
  <c r="E9" i="1"/>
  <c r="B13" i="1" s="1"/>
  <c r="B14" i="1" s="1"/>
  <c r="B527" i="1" l="1"/>
  <c r="C527" i="1" s="1"/>
  <c r="B356" i="1"/>
  <c r="C356" i="1" s="1"/>
  <c r="A357" i="1"/>
  <c r="C34" i="2"/>
  <c r="B30" i="2"/>
  <c r="D31" i="2"/>
  <c r="C35" i="2"/>
  <c r="B34" i="2"/>
  <c r="C30" i="2"/>
  <c r="B31" i="2"/>
  <c r="D34" i="2"/>
  <c r="D35" i="2"/>
  <c r="C31" i="2"/>
  <c r="D30" i="2"/>
  <c r="C33" i="2"/>
  <c r="C32" i="2"/>
  <c r="D36" i="2"/>
  <c r="D33" i="2"/>
  <c r="B32" i="2"/>
  <c r="D32" i="2"/>
  <c r="B35" i="2"/>
  <c r="B33" i="2"/>
  <c r="G30" i="2"/>
  <c r="G33" i="2"/>
  <c r="I31" i="2"/>
  <c r="H34" i="2"/>
  <c r="H32" i="2"/>
  <c r="I35" i="2"/>
  <c r="H38" i="2"/>
  <c r="G41" i="2"/>
  <c r="I43" i="2"/>
  <c r="H46" i="2"/>
  <c r="G49" i="2"/>
  <c r="I51" i="2"/>
  <c r="H54" i="2"/>
  <c r="G57" i="2"/>
  <c r="I59" i="2"/>
  <c r="H62" i="2"/>
  <c r="G65" i="2"/>
  <c r="I67" i="2"/>
  <c r="H70" i="2"/>
  <c r="G73" i="2"/>
  <c r="I75" i="2"/>
  <c r="H78" i="2"/>
  <c r="G81" i="2"/>
  <c r="I83" i="2"/>
  <c r="H86" i="2"/>
  <c r="G89" i="2"/>
  <c r="I91" i="2"/>
  <c r="H94" i="2"/>
  <c r="G97" i="2"/>
  <c r="I99" i="2"/>
  <c r="H102" i="2"/>
  <c r="G105" i="2"/>
  <c r="I33" i="2"/>
  <c r="I36" i="2"/>
  <c r="H39" i="2"/>
  <c r="G42" i="2"/>
  <c r="I44" i="2"/>
  <c r="H47" i="2"/>
  <c r="G50" i="2"/>
  <c r="I52" i="2"/>
  <c r="H55" i="2"/>
  <c r="G58" i="2"/>
  <c r="I60" i="2"/>
  <c r="H63" i="2"/>
  <c r="G66" i="2"/>
  <c r="I68" i="2"/>
  <c r="H71" i="2"/>
  <c r="G74" i="2"/>
  <c r="I76" i="2"/>
  <c r="H79" i="2"/>
  <c r="G82" i="2"/>
  <c r="I84" i="2"/>
  <c r="H87" i="2"/>
  <c r="G90" i="2"/>
  <c r="I92" i="2"/>
  <c r="H95" i="2"/>
  <c r="G98" i="2"/>
  <c r="I100" i="2"/>
  <c r="H103" i="2"/>
  <c r="G106" i="2"/>
  <c r="G32" i="2"/>
  <c r="H36" i="2"/>
  <c r="G40" i="2"/>
  <c r="H43" i="2"/>
  <c r="G47" i="2"/>
  <c r="I50" i="2"/>
  <c r="G54" i="2"/>
  <c r="I57" i="2"/>
  <c r="H61" i="2"/>
  <c r="I64" i="2"/>
  <c r="H68" i="2"/>
  <c r="G72" i="2"/>
  <c r="H75" i="2"/>
  <c r="G79" i="2"/>
  <c r="I82" i="2"/>
  <c r="G86" i="2"/>
  <c r="I89" i="2"/>
  <c r="H93" i="2"/>
  <c r="I96" i="2"/>
  <c r="H100" i="2"/>
  <c r="G104" i="2"/>
  <c r="H107" i="2"/>
  <c r="G110" i="2"/>
  <c r="I112" i="2"/>
  <c r="H115" i="2"/>
  <c r="G118" i="2"/>
  <c r="I120" i="2"/>
  <c r="H123" i="2"/>
  <c r="G126" i="2"/>
  <c r="I128" i="2"/>
  <c r="H131" i="2"/>
  <c r="G134" i="2"/>
  <c r="I136" i="2"/>
  <c r="H139" i="2"/>
  <c r="G142" i="2"/>
  <c r="I144" i="2"/>
  <c r="H147" i="2"/>
  <c r="G150" i="2"/>
  <c r="I152" i="2"/>
  <c r="H155" i="2"/>
  <c r="G158" i="2"/>
  <c r="I160" i="2"/>
  <c r="H163" i="2"/>
  <c r="G166" i="2"/>
  <c r="I168" i="2"/>
  <c r="H171" i="2"/>
  <c r="G174" i="2"/>
  <c r="I176" i="2"/>
  <c r="H179" i="2"/>
  <c r="G182" i="2"/>
  <c r="I184" i="2"/>
  <c r="H187" i="2"/>
  <c r="G190" i="2"/>
  <c r="I192" i="2"/>
  <c r="H195" i="2"/>
  <c r="H33" i="2"/>
  <c r="H37" i="2"/>
  <c r="I40" i="2"/>
  <c r="H44" i="2"/>
  <c r="G48" i="2"/>
  <c r="H51" i="2"/>
  <c r="G55" i="2"/>
  <c r="I58" i="2"/>
  <c r="G62" i="2"/>
  <c r="I65" i="2"/>
  <c r="H69" i="2"/>
  <c r="I72" i="2"/>
  <c r="H76" i="2"/>
  <c r="G80" i="2"/>
  <c r="G34" i="2"/>
  <c r="I37" i="2"/>
  <c r="H41" i="2"/>
  <c r="G45" i="2"/>
  <c r="H48" i="2"/>
  <c r="G52" i="2"/>
  <c r="I55" i="2"/>
  <c r="G59" i="2"/>
  <c r="I62" i="2"/>
  <c r="H66" i="2"/>
  <c r="I69" i="2"/>
  <c r="H73" i="2"/>
  <c r="G77" i="2"/>
  <c r="H80" i="2"/>
  <c r="G84" i="2"/>
  <c r="I87" i="2"/>
  <c r="G91" i="2"/>
  <c r="I94" i="2"/>
  <c r="H98" i="2"/>
  <c r="I101" i="2"/>
  <c r="H105" i="2"/>
  <c r="H108" i="2"/>
  <c r="G111" i="2"/>
  <c r="I113" i="2"/>
  <c r="H116" i="2"/>
  <c r="G119" i="2"/>
  <c r="I121" i="2"/>
  <c r="H124" i="2"/>
  <c r="G127" i="2"/>
  <c r="I129" i="2"/>
  <c r="H132" i="2"/>
  <c r="G135" i="2"/>
  <c r="I137" i="2"/>
  <c r="H140" i="2"/>
  <c r="G143" i="2"/>
  <c r="I145" i="2"/>
  <c r="H148" i="2"/>
  <c r="G151" i="2"/>
  <c r="I153" i="2"/>
  <c r="H156" i="2"/>
  <c r="G159" i="2"/>
  <c r="I161" i="2"/>
  <c r="H164" i="2"/>
  <c r="G167" i="2"/>
  <c r="I169" i="2"/>
  <c r="H172" i="2"/>
  <c r="G175" i="2"/>
  <c r="I177" i="2"/>
  <c r="H180" i="2"/>
  <c r="G183" i="2"/>
  <c r="I185" i="2"/>
  <c r="H188" i="2"/>
  <c r="G191" i="2"/>
  <c r="I193" i="2"/>
  <c r="G35" i="2"/>
  <c r="H40" i="2"/>
  <c r="G46" i="2"/>
  <c r="H52" i="2"/>
  <c r="H57" i="2"/>
  <c r="I63" i="2"/>
  <c r="G69" i="2"/>
  <c r="I74" i="2"/>
  <c r="I80" i="2"/>
  <c r="H85" i="2"/>
  <c r="G37" i="2"/>
  <c r="I42" i="2"/>
  <c r="I48" i="2"/>
  <c r="I53" i="2"/>
  <c r="G60" i="2"/>
  <c r="H65" i="2"/>
  <c r="G71" i="2"/>
  <c r="H77" i="2"/>
  <c r="H82" i="2"/>
  <c r="G87" i="2"/>
  <c r="G92" i="2"/>
  <c r="H96" i="2"/>
  <c r="H101" i="2"/>
  <c r="H106" i="2"/>
  <c r="I109" i="2"/>
  <c r="H113" i="2"/>
  <c r="G117" i="2"/>
  <c r="H120" i="2"/>
  <c r="G124" i="2"/>
  <c r="I127" i="2"/>
  <c r="G131" i="2"/>
  <c r="I134" i="2"/>
  <c r="H138" i="2"/>
  <c r="I141" i="2"/>
  <c r="H145" i="2"/>
  <c r="G149" i="2"/>
  <c r="H152" i="2"/>
  <c r="G156" i="2"/>
  <c r="I159" i="2"/>
  <c r="G163" i="2"/>
  <c r="I166" i="2"/>
  <c r="H170" i="2"/>
  <c r="I173" i="2"/>
  <c r="H177" i="2"/>
  <c r="G181" i="2"/>
  <c r="H184" i="2"/>
  <c r="G188" i="2"/>
  <c r="I191" i="2"/>
  <c r="G195" i="2"/>
  <c r="G198" i="2"/>
  <c r="I200" i="2"/>
  <c r="H203" i="2"/>
  <c r="G206" i="2"/>
  <c r="I208" i="2"/>
  <c r="H211" i="2"/>
  <c r="G214" i="2"/>
  <c r="I216" i="2"/>
  <c r="H219" i="2"/>
  <c r="G222" i="2"/>
  <c r="I224" i="2"/>
  <c r="H227" i="2"/>
  <c r="G230" i="2"/>
  <c r="I232" i="2"/>
  <c r="H235" i="2"/>
  <c r="G238" i="2"/>
  <c r="I240" i="2"/>
  <c r="H243" i="2"/>
  <c r="G246" i="2"/>
  <c r="I248" i="2"/>
  <c r="H251" i="2"/>
  <c r="G254" i="2"/>
  <c r="I256" i="2"/>
  <c r="H259" i="2"/>
  <c r="G262" i="2"/>
  <c r="I264" i="2"/>
  <c r="H267" i="2"/>
  <c r="G270" i="2"/>
  <c r="I272" i="2"/>
  <c r="H275" i="2"/>
  <c r="G278" i="2"/>
  <c r="I280" i="2"/>
  <c r="G38" i="2"/>
  <c r="G43" i="2"/>
  <c r="H49" i="2"/>
  <c r="I54" i="2"/>
  <c r="H60" i="2"/>
  <c r="I71" i="2"/>
  <c r="I77" i="2"/>
  <c r="G83" i="2"/>
  <c r="H31" i="2"/>
  <c r="I38" i="2"/>
  <c r="G44" i="2"/>
  <c r="I49" i="2"/>
  <c r="G56" i="2"/>
  <c r="G61" i="2"/>
  <c r="G67" i="2"/>
  <c r="H72" i="2"/>
  <c r="G78" i="2"/>
  <c r="H83" i="2"/>
  <c r="H88" i="2"/>
  <c r="G93" i="2"/>
  <c r="I97" i="2"/>
  <c r="I102" i="2"/>
  <c r="G107" i="2"/>
  <c r="I110" i="2"/>
  <c r="H114" i="2"/>
  <c r="I117" i="2"/>
  <c r="H121" i="2"/>
  <c r="G125" i="2"/>
  <c r="H128" i="2"/>
  <c r="G132" i="2"/>
  <c r="I135" i="2"/>
  <c r="G139" i="2"/>
  <c r="I142" i="2"/>
  <c r="H146" i="2"/>
  <c r="I149" i="2"/>
  <c r="H153" i="2"/>
  <c r="G157" i="2"/>
  <c r="H160" i="2"/>
  <c r="G164" i="2"/>
  <c r="I167" i="2"/>
  <c r="G171" i="2"/>
  <c r="I174" i="2"/>
  <c r="H178" i="2"/>
  <c r="I181" i="2"/>
  <c r="H185" i="2"/>
  <c r="G189" i="2"/>
  <c r="H192" i="2"/>
  <c r="G196" i="2"/>
  <c r="I198" i="2"/>
  <c r="H201" i="2"/>
  <c r="G204" i="2"/>
  <c r="I206" i="2"/>
  <c r="H209" i="2"/>
  <c r="G212" i="2"/>
  <c r="I214" i="2"/>
  <c r="H217" i="2"/>
  <c r="G220" i="2"/>
  <c r="I222" i="2"/>
  <c r="H225" i="2"/>
  <c r="G228" i="2"/>
  <c r="I230" i="2"/>
  <c r="H233" i="2"/>
  <c r="G236" i="2"/>
  <c r="I238" i="2"/>
  <c r="H241" i="2"/>
  <c r="G244" i="2"/>
  <c r="I246" i="2"/>
  <c r="H249" i="2"/>
  <c r="G252" i="2"/>
  <c r="I254" i="2"/>
  <c r="H257" i="2"/>
  <c r="G260" i="2"/>
  <c r="I262" i="2"/>
  <c r="H265" i="2"/>
  <c r="I32" i="2"/>
  <c r="G39" i="2"/>
  <c r="H45" i="2"/>
  <c r="H50" i="2"/>
  <c r="H56" i="2"/>
  <c r="I61" i="2"/>
  <c r="H67" i="2"/>
  <c r="I73" i="2"/>
  <c r="I78" i="2"/>
  <c r="H84" i="2"/>
  <c r="I88" i="2"/>
  <c r="I93" i="2"/>
  <c r="I98" i="2"/>
  <c r="G103" i="2"/>
  <c r="I107" i="2"/>
  <c r="H111" i="2"/>
  <c r="I114" i="2"/>
  <c r="H118" i="2"/>
  <c r="G122" i="2"/>
  <c r="H125" i="2"/>
  <c r="G129" i="2"/>
  <c r="I132" i="2"/>
  <c r="G136" i="2"/>
  <c r="I139" i="2"/>
  <c r="H143" i="2"/>
  <c r="I146" i="2"/>
  <c r="H150" i="2"/>
  <c r="G154" i="2"/>
  <c r="H157" i="2"/>
  <c r="G161" i="2"/>
  <c r="I164" i="2"/>
  <c r="G168" i="2"/>
  <c r="I171" i="2"/>
  <c r="H175" i="2"/>
  <c r="I178" i="2"/>
  <c r="H182" i="2"/>
  <c r="G186" i="2"/>
  <c r="H189" i="2"/>
  <c r="G193" i="2"/>
  <c r="H196" i="2"/>
  <c r="G199" i="2"/>
  <c r="I201" i="2"/>
  <c r="H204" i="2"/>
  <c r="G207" i="2"/>
  <c r="I209" i="2"/>
  <c r="H212" i="2"/>
  <c r="G215" i="2"/>
  <c r="I217" i="2"/>
  <c r="H220" i="2"/>
  <c r="G223" i="2"/>
  <c r="I225" i="2"/>
  <c r="H228" i="2"/>
  <c r="G231" i="2"/>
  <c r="I233" i="2"/>
  <c r="H236" i="2"/>
  <c r="G239" i="2"/>
  <c r="I241" i="2"/>
  <c r="H244" i="2"/>
  <c r="G247" i="2"/>
  <c r="I249" i="2"/>
  <c r="H252" i="2"/>
  <c r="G255" i="2"/>
  <c r="I257" i="2"/>
  <c r="H260" i="2"/>
  <c r="G263" i="2"/>
  <c r="I265" i="2"/>
  <c r="H268" i="2"/>
  <c r="G271" i="2"/>
  <c r="I273" i="2"/>
  <c r="H276" i="2"/>
  <c r="G279" i="2"/>
  <c r="I45" i="2"/>
  <c r="H59" i="2"/>
  <c r="H74" i="2"/>
  <c r="I86" i="2"/>
  <c r="G95" i="2"/>
  <c r="G102" i="2"/>
  <c r="G109" i="2"/>
  <c r="G115" i="2"/>
  <c r="G120" i="2"/>
  <c r="H126" i="2"/>
  <c r="I131" i="2"/>
  <c r="H137" i="2"/>
  <c r="I143" i="2"/>
  <c r="I148" i="2"/>
  <c r="I154" i="2"/>
  <c r="G160" i="2"/>
  <c r="I165" i="2"/>
  <c r="G172" i="2"/>
  <c r="G177" i="2"/>
  <c r="H183" i="2"/>
  <c r="I188" i="2"/>
  <c r="H194" i="2"/>
  <c r="H199" i="2"/>
  <c r="G203" i="2"/>
  <c r="I207" i="2"/>
  <c r="I211" i="2"/>
  <c r="G216" i="2"/>
  <c r="I220" i="2"/>
  <c r="H224" i="2"/>
  <c r="G229" i="2"/>
  <c r="G233" i="2"/>
  <c r="H237" i="2"/>
  <c r="G242" i="2"/>
  <c r="I245" i="2"/>
  <c r="H250" i="2"/>
  <c r="H254" i="2"/>
  <c r="I258" i="2"/>
  <c r="H263" i="2"/>
  <c r="G267" i="2"/>
  <c r="I270" i="2"/>
  <c r="H274" i="2"/>
  <c r="I277" i="2"/>
  <c r="H30" i="2"/>
  <c r="I46" i="2"/>
  <c r="G63" i="2"/>
  <c r="G75" i="2"/>
  <c r="G88" i="2"/>
  <c r="I95" i="2"/>
  <c r="I103" i="2"/>
  <c r="H109" i="2"/>
  <c r="I115" i="2"/>
  <c r="G121" i="2"/>
  <c r="I126" i="2"/>
  <c r="G133" i="2"/>
  <c r="G138" i="2"/>
  <c r="G144" i="2"/>
  <c r="H149" i="2"/>
  <c r="G155" i="2"/>
  <c r="H161" i="2"/>
  <c r="H166" i="2"/>
  <c r="I172" i="2"/>
  <c r="G178" i="2"/>
  <c r="I183" i="2"/>
  <c r="I189" i="2"/>
  <c r="I194" i="2"/>
  <c r="I199" i="2"/>
  <c r="I203" i="2"/>
  <c r="G208" i="2"/>
  <c r="I212" i="2"/>
  <c r="H216" i="2"/>
  <c r="G221" i="2"/>
  <c r="G225" i="2"/>
  <c r="H229" i="2"/>
  <c r="I237" i="2"/>
  <c r="H242" i="2"/>
  <c r="H246" i="2"/>
  <c r="I250" i="2"/>
  <c r="H255" i="2"/>
  <c r="G259" i="2"/>
  <c r="I263" i="2"/>
  <c r="I267" i="2"/>
  <c r="H271" i="2"/>
  <c r="I274" i="2"/>
  <c r="H278" i="2"/>
  <c r="G137" i="2"/>
  <c r="H198" i="2"/>
  <c r="I215" i="2"/>
  <c r="I228" i="2"/>
  <c r="G250" i="2"/>
  <c r="H258" i="2"/>
  <c r="H270" i="2"/>
  <c r="G234" i="2"/>
  <c r="I34" i="2"/>
  <c r="I47" i="2"/>
  <c r="G64" i="2"/>
  <c r="G76" i="2"/>
  <c r="H89" i="2"/>
  <c r="G96" i="2"/>
  <c r="H104" i="2"/>
  <c r="H110" i="2"/>
  <c r="G116" i="2"/>
  <c r="H122" i="2"/>
  <c r="H127" i="2"/>
  <c r="H133" i="2"/>
  <c r="I138" i="2"/>
  <c r="H144" i="2"/>
  <c r="I150" i="2"/>
  <c r="I155" i="2"/>
  <c r="G162" i="2"/>
  <c r="H167" i="2"/>
  <c r="G173" i="2"/>
  <c r="G179" i="2"/>
  <c r="G184" i="2"/>
  <c r="H190" i="2"/>
  <c r="I195" i="2"/>
  <c r="G200" i="2"/>
  <c r="I204" i="2"/>
  <c r="H208" i="2"/>
  <c r="G213" i="2"/>
  <c r="G217" i="2"/>
  <c r="H221" i="2"/>
  <c r="G226" i="2"/>
  <c r="I229" i="2"/>
  <c r="H234" i="2"/>
  <c r="H238" i="2"/>
  <c r="I242" i="2"/>
  <c r="H247" i="2"/>
  <c r="G251" i="2"/>
  <c r="I255" i="2"/>
  <c r="I259" i="2"/>
  <c r="G264" i="2"/>
  <c r="G268" i="2"/>
  <c r="I271" i="2"/>
  <c r="G275" i="2"/>
  <c r="I278" i="2"/>
  <c r="G100" i="2"/>
  <c r="H130" i="2"/>
  <c r="H141" i="2"/>
  <c r="I158" i="2"/>
  <c r="G170" i="2"/>
  <c r="G187" i="2"/>
  <c r="H202" i="2"/>
  <c r="H215" i="2"/>
  <c r="I223" i="2"/>
  <c r="I236" i="2"/>
  <c r="G249" i="2"/>
  <c r="I261" i="2"/>
  <c r="H273" i="2"/>
  <c r="H58" i="2"/>
  <c r="I85" i="2"/>
  <c r="G101" i="2"/>
  <c r="G114" i="2"/>
  <c r="I125" i="2"/>
  <c r="H142" i="2"/>
  <c r="H159" i="2"/>
  <c r="I170" i="2"/>
  <c r="I182" i="2"/>
  <c r="I202" i="2"/>
  <c r="I219" i="2"/>
  <c r="G237" i="2"/>
  <c r="I253" i="2"/>
  <c r="G274" i="2"/>
  <c r="H35" i="2"/>
  <c r="G51" i="2"/>
  <c r="H64" i="2"/>
  <c r="I79" i="2"/>
  <c r="H90" i="2"/>
  <c r="H97" i="2"/>
  <c r="I104" i="2"/>
  <c r="I111" i="2"/>
  <c r="I116" i="2"/>
  <c r="I122" i="2"/>
  <c r="G128" i="2"/>
  <c r="I133" i="2"/>
  <c r="G140" i="2"/>
  <c r="G145" i="2"/>
  <c r="H151" i="2"/>
  <c r="I156" i="2"/>
  <c r="H162" i="2"/>
  <c r="H168" i="2"/>
  <c r="H173" i="2"/>
  <c r="I179" i="2"/>
  <c r="G185" i="2"/>
  <c r="I190" i="2"/>
  <c r="I196" i="2"/>
  <c r="H200" i="2"/>
  <c r="G205" i="2"/>
  <c r="G209" i="2"/>
  <c r="H213" i="2"/>
  <c r="G218" i="2"/>
  <c r="I221" i="2"/>
  <c r="H226" i="2"/>
  <c r="H230" i="2"/>
  <c r="I234" i="2"/>
  <c r="H239" i="2"/>
  <c r="G243" i="2"/>
  <c r="I247" i="2"/>
  <c r="I251" i="2"/>
  <c r="G256" i="2"/>
  <c r="I260" i="2"/>
  <c r="H264" i="2"/>
  <c r="I268" i="2"/>
  <c r="G272" i="2"/>
  <c r="I275" i="2"/>
  <c r="H279" i="2"/>
  <c r="I124" i="2"/>
  <c r="G153" i="2"/>
  <c r="G176" i="2"/>
  <c r="H193" i="2"/>
  <c r="H206" i="2"/>
  <c r="G219" i="2"/>
  <c r="G232" i="2"/>
  <c r="G245" i="2"/>
  <c r="G258" i="2"/>
  <c r="I269" i="2"/>
  <c r="H280" i="2"/>
  <c r="H42" i="2"/>
  <c r="I70" i="2"/>
  <c r="G94" i="2"/>
  <c r="I108" i="2"/>
  <c r="I119" i="2"/>
  <c r="I130" i="2"/>
  <c r="H154" i="2"/>
  <c r="H165" i="2"/>
  <c r="H176" i="2"/>
  <c r="I187" i="2"/>
  <c r="H207" i="2"/>
  <c r="G224" i="2"/>
  <c r="G241" i="2"/>
  <c r="I266" i="2"/>
  <c r="I30" i="2"/>
  <c r="G36" i="2"/>
  <c r="G53" i="2"/>
  <c r="I66" i="2"/>
  <c r="H81" i="2"/>
  <c r="I90" i="2"/>
  <c r="G99" i="2"/>
  <c r="I105" i="2"/>
  <c r="G112" i="2"/>
  <c r="H117" i="2"/>
  <c r="G123" i="2"/>
  <c r="H129" i="2"/>
  <c r="H134" i="2"/>
  <c r="I140" i="2"/>
  <c r="G146" i="2"/>
  <c r="I151" i="2"/>
  <c r="I157" i="2"/>
  <c r="I162" i="2"/>
  <c r="G169" i="2"/>
  <c r="H174" i="2"/>
  <c r="G180" i="2"/>
  <c r="H186" i="2"/>
  <c r="H191" i="2"/>
  <c r="G197" i="2"/>
  <c r="G201" i="2"/>
  <c r="H205" i="2"/>
  <c r="G210" i="2"/>
  <c r="I213" i="2"/>
  <c r="H218" i="2"/>
  <c r="H222" i="2"/>
  <c r="I226" i="2"/>
  <c r="H231" i="2"/>
  <c r="G235" i="2"/>
  <c r="I239" i="2"/>
  <c r="I243" i="2"/>
  <c r="G248" i="2"/>
  <c r="I252" i="2"/>
  <c r="H256" i="2"/>
  <c r="G261" i="2"/>
  <c r="G265" i="2"/>
  <c r="G269" i="2"/>
  <c r="H272" i="2"/>
  <c r="G276" i="2"/>
  <c r="I279" i="2"/>
  <c r="H261" i="2"/>
  <c r="G273" i="2"/>
  <c r="G280" i="2"/>
  <c r="G113" i="2"/>
  <c r="I39" i="2"/>
  <c r="H53" i="2"/>
  <c r="G68" i="2"/>
  <c r="I81" i="2"/>
  <c r="H91" i="2"/>
  <c r="H99" i="2"/>
  <c r="I106" i="2"/>
  <c r="H112" i="2"/>
  <c r="I118" i="2"/>
  <c r="I123" i="2"/>
  <c r="G130" i="2"/>
  <c r="H135" i="2"/>
  <c r="G141" i="2"/>
  <c r="G147" i="2"/>
  <c r="G152" i="2"/>
  <c r="H158" i="2"/>
  <c r="I163" i="2"/>
  <c r="H169" i="2"/>
  <c r="I175" i="2"/>
  <c r="I180" i="2"/>
  <c r="I186" i="2"/>
  <c r="G192" i="2"/>
  <c r="H197" i="2"/>
  <c r="G202" i="2"/>
  <c r="I205" i="2"/>
  <c r="H210" i="2"/>
  <c r="H214" i="2"/>
  <c r="I218" i="2"/>
  <c r="H223" i="2"/>
  <c r="G227" i="2"/>
  <c r="I231" i="2"/>
  <c r="I235" i="2"/>
  <c r="G240" i="2"/>
  <c r="I244" i="2"/>
  <c r="H248" i="2"/>
  <c r="G253" i="2"/>
  <c r="G257" i="2"/>
  <c r="G266" i="2"/>
  <c r="H269" i="2"/>
  <c r="I276" i="2"/>
  <c r="I41" i="2"/>
  <c r="I56" i="2"/>
  <c r="G70" i="2"/>
  <c r="G85" i="2"/>
  <c r="H92" i="2"/>
  <c r="G108" i="2"/>
  <c r="H119" i="2"/>
  <c r="H136" i="2"/>
  <c r="I147" i="2"/>
  <c r="G165" i="2"/>
  <c r="H181" i="2"/>
  <c r="I197" i="2"/>
  <c r="I210" i="2"/>
  <c r="I227" i="2"/>
  <c r="H240" i="2"/>
  <c r="H253" i="2"/>
  <c r="H266" i="2"/>
  <c r="G277" i="2"/>
  <c r="G148" i="2"/>
  <c r="G194" i="2"/>
  <c r="G211" i="2"/>
  <c r="H232" i="2"/>
  <c r="H245" i="2"/>
  <c r="H262" i="2"/>
  <c r="H277" i="2"/>
  <c r="A36" i="2"/>
  <c r="C36" i="2" s="1"/>
  <c r="B16" i="2"/>
  <c r="B14" i="2"/>
  <c r="B16" i="1"/>
  <c r="B36" i="2" l="1"/>
  <c r="B357" i="1"/>
  <c r="C357" i="1" s="1"/>
  <c r="A358" i="1"/>
  <c r="B87" i="1"/>
  <c r="C87" i="1" s="1"/>
  <c r="B27" i="1"/>
  <c r="B22" i="2"/>
  <c r="B24" i="2"/>
  <c r="B23" i="2"/>
  <c r="A37" i="2"/>
  <c r="B17" i="2"/>
  <c r="B275" i="1"/>
  <c r="C275" i="1" s="1"/>
  <c r="B92" i="1"/>
  <c r="C92" i="1" s="1"/>
  <c r="B193" i="1"/>
  <c r="C193" i="1" s="1"/>
  <c r="B147" i="1"/>
  <c r="C147" i="1" s="1"/>
  <c r="B30" i="1"/>
  <c r="C30" i="1" s="1"/>
  <c r="B86" i="1"/>
  <c r="C86" i="1" s="1"/>
  <c r="B302" i="1"/>
  <c r="C302" i="1" s="1"/>
  <c r="B135" i="1"/>
  <c r="C135" i="1" s="1"/>
  <c r="B110" i="1"/>
  <c r="C110" i="1" s="1"/>
  <c r="B267" i="1"/>
  <c r="C267" i="1" s="1"/>
  <c r="B185" i="1"/>
  <c r="C185" i="1" s="1"/>
  <c r="B58" i="1"/>
  <c r="C58" i="1" s="1"/>
  <c r="B91" i="1"/>
  <c r="C91" i="1" s="1"/>
  <c r="B287" i="1"/>
  <c r="C287" i="1" s="1"/>
  <c r="B331" i="1"/>
  <c r="C331" i="1" s="1"/>
  <c r="B53" i="1"/>
  <c r="C53" i="1" s="1"/>
  <c r="B31" i="1"/>
  <c r="C31" i="1" s="1"/>
  <c r="B29" i="1"/>
  <c r="C29" i="1" s="1"/>
  <c r="B289" i="1"/>
  <c r="C289" i="1" s="1"/>
  <c r="B78" i="1"/>
  <c r="C78" i="1" s="1"/>
  <c r="B75" i="1"/>
  <c r="C75" i="1" s="1"/>
  <c r="B326" i="1"/>
  <c r="C326" i="1" s="1"/>
  <c r="B152" i="1"/>
  <c r="C152" i="1" s="1"/>
  <c r="B342" i="1"/>
  <c r="C342" i="1" s="1"/>
  <c r="B124" i="1"/>
  <c r="C124" i="1" s="1"/>
  <c r="B295" i="1"/>
  <c r="C295" i="1" s="1"/>
  <c r="B70" i="1"/>
  <c r="C70" i="1" s="1"/>
  <c r="B214" i="1"/>
  <c r="C214" i="1" s="1"/>
  <c r="B107" i="1"/>
  <c r="C107" i="1" s="1"/>
  <c r="B57" i="1"/>
  <c r="C57" i="1" s="1"/>
  <c r="B33" i="1"/>
  <c r="C33" i="1" s="1"/>
  <c r="B97" i="1"/>
  <c r="C97" i="1" s="1"/>
  <c r="B158" i="1"/>
  <c r="C158" i="1" s="1"/>
  <c r="B222" i="1"/>
  <c r="C222" i="1" s="1"/>
  <c r="B286" i="1"/>
  <c r="C286" i="1" s="1"/>
  <c r="B34" i="1"/>
  <c r="C34" i="1" s="1"/>
  <c r="B98" i="1"/>
  <c r="C98" i="1" s="1"/>
  <c r="B165" i="1"/>
  <c r="C165" i="1" s="1"/>
  <c r="B38" i="1"/>
  <c r="C38" i="1" s="1"/>
  <c r="B117" i="1"/>
  <c r="C117" i="1" s="1"/>
  <c r="B211" i="1"/>
  <c r="C211" i="1" s="1"/>
  <c r="B284" i="1"/>
  <c r="C284" i="1" s="1"/>
  <c r="B83" i="1"/>
  <c r="C83" i="1" s="1"/>
  <c r="B264" i="1"/>
  <c r="C264" i="1" s="1"/>
  <c r="B72" i="1"/>
  <c r="C72" i="1" s="1"/>
  <c r="B43" i="1"/>
  <c r="C43" i="1" s="1"/>
  <c r="B61" i="1"/>
  <c r="C61" i="1" s="1"/>
  <c r="B143" i="1"/>
  <c r="C143" i="1" s="1"/>
  <c r="B242" i="1"/>
  <c r="C242" i="1" s="1"/>
  <c r="B307" i="1"/>
  <c r="C307" i="1" s="1"/>
  <c r="B154" i="1"/>
  <c r="C154" i="1" s="1"/>
  <c r="B330" i="1"/>
  <c r="C330" i="1" s="1"/>
  <c r="B157" i="1"/>
  <c r="C157" i="1" s="1"/>
  <c r="B90" i="1"/>
  <c r="C90" i="1" s="1"/>
  <c r="B44" i="1"/>
  <c r="C44" i="1" s="1"/>
  <c r="B108" i="1"/>
  <c r="C108" i="1" s="1"/>
  <c r="B164" i="1"/>
  <c r="C164" i="1" s="1"/>
  <c r="B228" i="1"/>
  <c r="C228" i="1" s="1"/>
  <c r="B292" i="1"/>
  <c r="C292" i="1" s="1"/>
  <c r="B39" i="1"/>
  <c r="C39" i="1" s="1"/>
  <c r="B103" i="1"/>
  <c r="C103" i="1" s="1"/>
  <c r="B171" i="1"/>
  <c r="C171" i="1" s="1"/>
  <c r="B46" i="1"/>
  <c r="C46" i="1" s="1"/>
  <c r="B125" i="1"/>
  <c r="C125" i="1" s="1"/>
  <c r="B226" i="1"/>
  <c r="C226" i="1" s="1"/>
  <c r="B291" i="1"/>
  <c r="C291" i="1" s="1"/>
  <c r="B144" i="1"/>
  <c r="C144" i="1" s="1"/>
  <c r="B294" i="1"/>
  <c r="C294" i="1" s="1"/>
  <c r="B93" i="1"/>
  <c r="C93" i="1" s="1"/>
  <c r="B79" i="1"/>
  <c r="C79" i="1" s="1"/>
  <c r="B68" i="1"/>
  <c r="C68" i="1" s="1"/>
  <c r="B153" i="1"/>
  <c r="C153" i="1" s="1"/>
  <c r="B249" i="1"/>
  <c r="C249" i="1" s="1"/>
  <c r="B322" i="1"/>
  <c r="C322" i="1" s="1"/>
  <c r="B187" i="1"/>
  <c r="C187" i="1" s="1"/>
  <c r="B36" i="1"/>
  <c r="C36" i="1" s="1"/>
  <c r="B208" i="1"/>
  <c r="C208" i="1" s="1"/>
  <c r="B128" i="1"/>
  <c r="C128" i="1" s="1"/>
  <c r="B166" i="1"/>
  <c r="C166" i="1" s="1"/>
  <c r="B56" i="1"/>
  <c r="C56" i="1" s="1"/>
  <c r="B137" i="1"/>
  <c r="C137" i="1" s="1"/>
  <c r="B229" i="1"/>
  <c r="C229" i="1" s="1"/>
  <c r="B309" i="1"/>
  <c r="C309" i="1" s="1"/>
  <c r="B64" i="1"/>
  <c r="C64" i="1" s="1"/>
  <c r="B304" i="1"/>
  <c r="C304" i="1" s="1"/>
  <c r="B99" i="1"/>
  <c r="C99" i="1" s="1"/>
  <c r="B173" i="1"/>
  <c r="C173" i="1" s="1"/>
  <c r="B317" i="1"/>
  <c r="C317" i="1" s="1"/>
  <c r="B131" i="1"/>
  <c r="C131" i="1" s="1"/>
  <c r="B73" i="1"/>
  <c r="C73" i="1" s="1"/>
  <c r="B142" i="1"/>
  <c r="C142" i="1" s="1"/>
  <c r="B218" i="1"/>
  <c r="C218" i="1" s="1"/>
  <c r="B298" i="1"/>
  <c r="C298" i="1" s="1"/>
  <c r="B340" i="1"/>
  <c r="C340" i="1" s="1"/>
  <c r="B49" i="1"/>
  <c r="C49" i="1" s="1"/>
  <c r="B113" i="1"/>
  <c r="C113" i="1" s="1"/>
  <c r="B177" i="1"/>
  <c r="C177" i="1" s="1"/>
  <c r="B241" i="1"/>
  <c r="C241" i="1" s="1"/>
  <c r="B305" i="1"/>
  <c r="C305" i="1" s="1"/>
  <c r="B50" i="1"/>
  <c r="C50" i="1" s="1"/>
  <c r="B114" i="1"/>
  <c r="C114" i="1" s="1"/>
  <c r="B178" i="1"/>
  <c r="C178" i="1" s="1"/>
  <c r="B59" i="1"/>
  <c r="C59" i="1" s="1"/>
  <c r="B160" i="1"/>
  <c r="C160" i="1" s="1"/>
  <c r="B233" i="1"/>
  <c r="C233" i="1" s="1"/>
  <c r="B299" i="1"/>
  <c r="C299" i="1" s="1"/>
  <c r="B162" i="1"/>
  <c r="C162" i="1" s="1"/>
  <c r="B308" i="1"/>
  <c r="C308" i="1" s="1"/>
  <c r="B140" i="1"/>
  <c r="C140" i="1" s="1"/>
  <c r="B123" i="1"/>
  <c r="C123" i="1" s="1"/>
  <c r="B89" i="1"/>
  <c r="C89" i="1" s="1"/>
  <c r="B161" i="1"/>
  <c r="C161" i="1" s="1"/>
  <c r="B256" i="1"/>
  <c r="C256" i="1" s="1"/>
  <c r="B329" i="1"/>
  <c r="C329" i="1" s="1"/>
  <c r="B205" i="1"/>
  <c r="C205" i="1" s="1"/>
  <c r="B85" i="1"/>
  <c r="C85" i="1" s="1"/>
  <c r="B253" i="1"/>
  <c r="C253" i="1" s="1"/>
  <c r="B170" i="1"/>
  <c r="C170" i="1" s="1"/>
  <c r="B207" i="1"/>
  <c r="C207" i="1" s="1"/>
  <c r="B69" i="1"/>
  <c r="C69" i="1" s="1"/>
  <c r="B172" i="1"/>
  <c r="C172" i="1" s="1"/>
  <c r="B236" i="1"/>
  <c r="C236" i="1" s="1"/>
  <c r="B323" i="1"/>
  <c r="C323" i="1" s="1"/>
  <c r="B174" i="1"/>
  <c r="C174" i="1" s="1"/>
  <c r="B28" i="1"/>
  <c r="C28" i="1" s="1"/>
  <c r="B106" i="1"/>
  <c r="C106" i="1" s="1"/>
  <c r="B181" i="1"/>
  <c r="C181" i="1" s="1"/>
  <c r="B100" i="1"/>
  <c r="C100" i="1" s="1"/>
  <c r="B192" i="1"/>
  <c r="C192" i="1" s="1"/>
  <c r="B80" i="1"/>
  <c r="C80" i="1" s="1"/>
  <c r="B150" i="1"/>
  <c r="C150" i="1" s="1"/>
  <c r="B225" i="1"/>
  <c r="C225" i="1" s="1"/>
  <c r="B306" i="1"/>
  <c r="C306" i="1" s="1"/>
  <c r="B51" i="1"/>
  <c r="C51" i="1" s="1"/>
  <c r="B270" i="1"/>
  <c r="C270" i="1" s="1"/>
  <c r="B219" i="1"/>
  <c r="C219" i="1" s="1"/>
  <c r="B301" i="1"/>
  <c r="C301" i="1" s="1"/>
  <c r="B316" i="1"/>
  <c r="C316" i="1" s="1"/>
  <c r="B272" i="1"/>
  <c r="C272" i="1" s="1"/>
  <c r="B60" i="1"/>
  <c r="C60" i="1" s="1"/>
  <c r="B119" i="1"/>
  <c r="C119" i="1" s="1"/>
  <c r="B183" i="1"/>
  <c r="C183" i="1" s="1"/>
  <c r="B247" i="1"/>
  <c r="C247" i="1" s="1"/>
  <c r="B311" i="1"/>
  <c r="C311" i="1" s="1"/>
  <c r="B55" i="1"/>
  <c r="C55" i="1" s="1"/>
  <c r="B120" i="1"/>
  <c r="C120" i="1" s="1"/>
  <c r="B184" i="1"/>
  <c r="C184" i="1" s="1"/>
  <c r="B67" i="1"/>
  <c r="C67" i="1" s="1"/>
  <c r="B168" i="1"/>
  <c r="C168" i="1" s="1"/>
  <c r="B240" i="1"/>
  <c r="C240" i="1" s="1"/>
  <c r="B314" i="1"/>
  <c r="C314" i="1" s="1"/>
  <c r="B179" i="1"/>
  <c r="C179" i="1" s="1"/>
  <c r="B338" i="1"/>
  <c r="C338" i="1" s="1"/>
  <c r="B182" i="1"/>
  <c r="C182" i="1" s="1"/>
  <c r="B200" i="1"/>
  <c r="C200" i="1" s="1"/>
  <c r="B96" i="1"/>
  <c r="C96" i="1" s="1"/>
  <c r="B169" i="1"/>
  <c r="C169" i="1" s="1"/>
  <c r="B263" i="1"/>
  <c r="C263" i="1" s="1"/>
  <c r="B336" i="1"/>
  <c r="C336" i="1" s="1"/>
  <c r="B213" i="1"/>
  <c r="C213" i="1" s="1"/>
  <c r="B156" i="1"/>
  <c r="C156" i="1" s="1"/>
  <c r="B290" i="1"/>
  <c r="C290" i="1" s="1"/>
  <c r="B227" i="1"/>
  <c r="C227" i="1" s="1"/>
  <c r="B259" i="1"/>
  <c r="C259" i="1" s="1"/>
  <c r="B77" i="1"/>
  <c r="C77" i="1" s="1"/>
  <c r="B180" i="1"/>
  <c r="C180" i="1" s="1"/>
  <c r="B243" i="1"/>
  <c r="C243" i="1" s="1"/>
  <c r="B251" i="1"/>
  <c r="C251" i="1" s="1"/>
  <c r="B223" i="1"/>
  <c r="C223" i="1" s="1"/>
  <c r="B35" i="1"/>
  <c r="C35" i="1" s="1"/>
  <c r="B122" i="1"/>
  <c r="C122" i="1" s="1"/>
  <c r="B189" i="1"/>
  <c r="C189" i="1" s="1"/>
  <c r="B148" i="1"/>
  <c r="C148" i="1" s="1"/>
  <c r="B231" i="1"/>
  <c r="C231" i="1" s="1"/>
  <c r="B88" i="1"/>
  <c r="C88" i="1" s="1"/>
  <c r="B159" i="1"/>
  <c r="C159" i="1" s="1"/>
  <c r="B232" i="1"/>
  <c r="C232" i="1" s="1"/>
  <c r="B313" i="1"/>
  <c r="C313" i="1" s="1"/>
  <c r="B94" i="1"/>
  <c r="C94" i="1" s="1"/>
  <c r="B139" i="1"/>
  <c r="C139" i="1" s="1"/>
  <c r="B32" i="1"/>
  <c r="C32" i="1" s="1"/>
  <c r="B54" i="1"/>
  <c r="C54" i="1" s="1"/>
  <c r="B303" i="1"/>
  <c r="C303" i="1" s="1"/>
  <c r="B280" i="1"/>
  <c r="C280" i="1" s="1"/>
  <c r="B105" i="1"/>
  <c r="C105" i="1" s="1"/>
  <c r="B265" i="1"/>
  <c r="C265" i="1" s="1"/>
  <c r="B282" i="1"/>
  <c r="C282" i="1" s="1"/>
  <c r="B138" i="1"/>
  <c r="C138" i="1" s="1"/>
  <c r="B238" i="1"/>
  <c r="C238" i="1" s="1"/>
  <c r="B109" i="1"/>
  <c r="C109" i="1" s="1"/>
  <c r="B262" i="1"/>
  <c r="C262" i="1" s="1"/>
  <c r="B224" i="1"/>
  <c r="C224" i="1" s="1"/>
  <c r="B145" i="1"/>
  <c r="C145" i="1" s="1"/>
  <c r="B82" i="1"/>
  <c r="C82" i="1" s="1"/>
  <c r="B210" i="1"/>
  <c r="C210" i="1" s="1"/>
  <c r="B194" i="1"/>
  <c r="C194" i="1" s="1"/>
  <c r="B235" i="1"/>
  <c r="C235" i="1" s="1"/>
  <c r="B296" i="1"/>
  <c r="C296" i="1" s="1"/>
  <c r="B127" i="1"/>
  <c r="C127" i="1" s="1"/>
  <c r="B111" i="1"/>
  <c r="C111" i="1" s="1"/>
  <c r="B62" i="1"/>
  <c r="C62" i="1" s="1"/>
  <c r="B112" i="1"/>
  <c r="C112" i="1" s="1"/>
  <c r="B310" i="1"/>
  <c r="C310" i="1" s="1"/>
  <c r="B65" i="1"/>
  <c r="C65" i="1" s="1"/>
  <c r="B126" i="1"/>
  <c r="C126" i="1" s="1"/>
  <c r="B190" i="1"/>
  <c r="C190" i="1" s="1"/>
  <c r="B254" i="1"/>
  <c r="C254" i="1" s="1"/>
  <c r="B318" i="1"/>
  <c r="C318" i="1" s="1"/>
  <c r="B66" i="1"/>
  <c r="C66" i="1" s="1"/>
  <c r="B133" i="1"/>
  <c r="C133" i="1" s="1"/>
  <c r="B197" i="1"/>
  <c r="C197" i="1" s="1"/>
  <c r="B74" i="1"/>
  <c r="C74" i="1" s="1"/>
  <c r="B176" i="1"/>
  <c r="C176" i="1" s="1"/>
  <c r="B248" i="1"/>
  <c r="C248" i="1" s="1"/>
  <c r="B321" i="1"/>
  <c r="C321" i="1" s="1"/>
  <c r="B195" i="1"/>
  <c r="C195" i="1" s="1"/>
  <c r="B17" i="1"/>
  <c r="B21" i="1" s="1"/>
  <c r="B24" i="1" s="1"/>
  <c r="B216" i="1"/>
  <c r="C216" i="1" s="1"/>
  <c r="B246" i="1"/>
  <c r="C246" i="1" s="1"/>
  <c r="B104" i="1"/>
  <c r="C104" i="1" s="1"/>
  <c r="B204" i="1"/>
  <c r="C204" i="1" s="1"/>
  <c r="B278" i="1"/>
  <c r="C278" i="1" s="1"/>
  <c r="B344" i="1"/>
  <c r="C344" i="1" s="1"/>
  <c r="B257" i="1"/>
  <c r="C257" i="1" s="1"/>
  <c r="B191" i="1"/>
  <c r="C191" i="1" s="1"/>
  <c r="B334" i="1"/>
  <c r="C334" i="1" s="1"/>
  <c r="B345" i="1"/>
  <c r="C345" i="1" s="1"/>
  <c r="B115" i="1"/>
  <c r="C115" i="1" s="1"/>
  <c r="B84" i="1"/>
  <c r="C84" i="1" s="1"/>
  <c r="B188" i="1"/>
  <c r="C188" i="1" s="1"/>
  <c r="B258" i="1"/>
  <c r="C258" i="1" s="1"/>
  <c r="B266" i="1"/>
  <c r="C266" i="1" s="1"/>
  <c r="B245" i="1"/>
  <c r="C245" i="1" s="1"/>
  <c r="B42" i="1"/>
  <c r="C42" i="1" s="1"/>
  <c r="B130" i="1"/>
  <c r="C130" i="1" s="1"/>
  <c r="B230" i="1"/>
  <c r="C230" i="1" s="1"/>
  <c r="B199" i="1"/>
  <c r="C199" i="1" s="1"/>
  <c r="B268" i="1"/>
  <c r="C268" i="1" s="1"/>
  <c r="B101" i="1"/>
  <c r="C101" i="1" s="1"/>
  <c r="B167" i="1"/>
  <c r="C167" i="1" s="1"/>
  <c r="B239" i="1"/>
  <c r="C239" i="1" s="1"/>
  <c r="B320" i="1"/>
  <c r="C320" i="1" s="1"/>
  <c r="B149" i="1"/>
  <c r="C149" i="1" s="1"/>
  <c r="B76" i="1"/>
  <c r="C76" i="1" s="1"/>
  <c r="B132" i="1"/>
  <c r="C132" i="1" s="1"/>
  <c r="B196" i="1"/>
  <c r="C196" i="1" s="1"/>
  <c r="B260" i="1"/>
  <c r="C260" i="1" s="1"/>
  <c r="B324" i="1"/>
  <c r="C324" i="1" s="1"/>
  <c r="B71" i="1"/>
  <c r="C71" i="1" s="1"/>
  <c r="B203" i="1"/>
  <c r="C203" i="1" s="1"/>
  <c r="B95" i="1"/>
  <c r="C95" i="1" s="1"/>
  <c r="B186" i="1"/>
  <c r="C186" i="1" s="1"/>
  <c r="B255" i="1"/>
  <c r="C255" i="1" s="1"/>
  <c r="B328" i="1"/>
  <c r="C328" i="1" s="1"/>
  <c r="B220" i="1"/>
  <c r="C220" i="1" s="1"/>
  <c r="B288" i="1"/>
  <c r="C288" i="1" s="1"/>
  <c r="B252" i="1"/>
  <c r="C252" i="1" s="1"/>
  <c r="B118" i="1"/>
  <c r="C118" i="1" s="1"/>
  <c r="B212" i="1"/>
  <c r="C212" i="1" s="1"/>
  <c r="B285" i="1"/>
  <c r="C285" i="1" s="1"/>
  <c r="B271" i="1"/>
  <c r="C271" i="1" s="1"/>
  <c r="B47" i="1"/>
  <c r="C47" i="1" s="1"/>
  <c r="B297" i="1"/>
  <c r="C297" i="1" s="1"/>
  <c r="B198" i="1"/>
  <c r="C198" i="1" s="1"/>
  <c r="B281" i="1"/>
  <c r="C281" i="1" s="1"/>
  <c r="B63" i="1"/>
  <c r="C63" i="1" s="1"/>
  <c r="B237" i="1"/>
  <c r="C237" i="1" s="1"/>
  <c r="B312" i="1"/>
  <c r="C312" i="1" s="1"/>
  <c r="B175" i="1"/>
  <c r="C175" i="1" s="1"/>
  <c r="B327" i="1"/>
  <c r="C327" i="1" s="1"/>
  <c r="B81" i="1"/>
  <c r="C81" i="1" s="1"/>
  <c r="B209" i="1"/>
  <c r="C209" i="1" s="1"/>
  <c r="B273" i="1"/>
  <c r="C273" i="1" s="1"/>
  <c r="B337" i="1"/>
  <c r="C337" i="1" s="1"/>
  <c r="B146" i="1"/>
  <c r="C146" i="1" s="1"/>
  <c r="B102" i="1"/>
  <c r="C102" i="1" s="1"/>
  <c r="B335" i="1"/>
  <c r="C335" i="1" s="1"/>
  <c r="B332" i="1"/>
  <c r="C332" i="1" s="1"/>
  <c r="B40" i="1"/>
  <c r="C40" i="1" s="1"/>
  <c r="B293" i="1"/>
  <c r="C293" i="1" s="1"/>
  <c r="B333" i="1"/>
  <c r="C333" i="1" s="1"/>
  <c r="B341" i="1"/>
  <c r="C341" i="1" s="1"/>
  <c r="B206" i="1"/>
  <c r="C206" i="1" s="1"/>
  <c r="B141" i="1"/>
  <c r="C141" i="1" s="1"/>
  <c r="B134" i="1"/>
  <c r="C134" i="1" s="1"/>
  <c r="B221" i="1"/>
  <c r="C221" i="1" s="1"/>
  <c r="B283" i="1"/>
  <c r="C283" i="1" s="1"/>
  <c r="B116" i="1"/>
  <c r="C116" i="1" s="1"/>
  <c r="B274" i="1"/>
  <c r="C274" i="1" s="1"/>
  <c r="B261" i="1"/>
  <c r="C261" i="1" s="1"/>
  <c r="B129" i="1"/>
  <c r="C129" i="1" s="1"/>
  <c r="B315" i="1"/>
  <c r="C315" i="1" s="1"/>
  <c r="B250" i="1"/>
  <c r="C250" i="1" s="1"/>
  <c r="B343" i="1"/>
  <c r="C343" i="1" s="1"/>
  <c r="B276" i="1"/>
  <c r="C276" i="1" s="1"/>
  <c r="B52" i="1"/>
  <c r="C52" i="1" s="1"/>
  <c r="B244" i="1"/>
  <c r="C244" i="1" s="1"/>
  <c r="B217" i="1"/>
  <c r="C217" i="1" s="1"/>
  <c r="B121" i="1"/>
  <c r="C121" i="1" s="1"/>
  <c r="B136" i="1"/>
  <c r="C136" i="1" s="1"/>
  <c r="C27" i="1"/>
  <c r="B279" i="1"/>
  <c r="C279" i="1" s="1"/>
  <c r="B269" i="1"/>
  <c r="C269" i="1" s="1"/>
  <c r="B45" i="1"/>
  <c r="C45" i="1" s="1"/>
  <c r="B163" i="1"/>
  <c r="C163" i="1" s="1"/>
  <c r="B339" i="1"/>
  <c r="C339" i="1" s="1"/>
  <c r="B48" i="1"/>
  <c r="C48" i="1" s="1"/>
  <c r="B300" i="1"/>
  <c r="C300" i="1" s="1"/>
  <c r="B277" i="1"/>
  <c r="C277" i="1" s="1"/>
  <c r="B215" i="1"/>
  <c r="C215" i="1" s="1"/>
  <c r="B319" i="1"/>
  <c r="C319" i="1" s="1"/>
  <c r="B201" i="1"/>
  <c r="C201" i="1" s="1"/>
  <c r="B37" i="1"/>
  <c r="C37" i="1" s="1"/>
  <c r="B155" i="1"/>
  <c r="C155" i="1" s="1"/>
  <c r="B325" i="1"/>
  <c r="C325" i="1" s="1"/>
  <c r="B41" i="1"/>
  <c r="C41" i="1" s="1"/>
  <c r="B234" i="1"/>
  <c r="C234" i="1" s="1"/>
  <c r="B202" i="1"/>
  <c r="C202" i="1" s="1"/>
  <c r="B151" i="1"/>
  <c r="C151" i="1" s="1"/>
  <c r="C37" i="2" l="1"/>
  <c r="B37" i="2"/>
  <c r="D37" i="2"/>
  <c r="B358" i="1"/>
  <c r="C358" i="1" s="1"/>
  <c r="A359" i="1"/>
  <c r="A38" i="2"/>
  <c r="D38" i="2" l="1"/>
  <c r="C38" i="2"/>
  <c r="B38" i="2"/>
  <c r="B359" i="1"/>
  <c r="C359" i="1" s="1"/>
  <c r="A360" i="1"/>
  <c r="A39" i="2"/>
  <c r="C39" i="2" l="1"/>
  <c r="B39" i="2"/>
  <c r="D39" i="2"/>
  <c r="B360" i="1"/>
  <c r="C360" i="1" s="1"/>
  <c r="A361" i="1"/>
  <c r="A40" i="2"/>
  <c r="C40" i="2" l="1"/>
  <c r="D40" i="2"/>
  <c r="B40" i="2"/>
  <c r="A362" i="1"/>
  <c r="B361" i="1"/>
  <c r="C361" i="1" s="1"/>
  <c r="A41" i="2"/>
  <c r="B41" i="2" l="1"/>
  <c r="C41" i="2"/>
  <c r="D41" i="2"/>
  <c r="B362" i="1"/>
  <c r="C362" i="1" s="1"/>
  <c r="A363" i="1"/>
  <c r="A42" i="2"/>
  <c r="B42" i="2" l="1"/>
  <c r="D42" i="2"/>
  <c r="C42" i="2"/>
  <c r="B363" i="1"/>
  <c r="C363" i="1" s="1"/>
  <c r="A364" i="1"/>
  <c r="A43" i="2"/>
  <c r="C43" i="2" l="1"/>
  <c r="B43" i="2"/>
  <c r="D43" i="2"/>
  <c r="B364" i="1"/>
  <c r="C364" i="1" s="1"/>
  <c r="A365" i="1"/>
  <c r="A44" i="2"/>
  <c r="B44" i="2" l="1"/>
  <c r="D44" i="2"/>
  <c r="C44" i="2"/>
  <c r="B365" i="1"/>
  <c r="C365" i="1" s="1"/>
  <c r="A366" i="1"/>
  <c r="A45" i="2"/>
  <c r="D45" i="2" l="1"/>
  <c r="C45" i="2"/>
  <c r="B45" i="2"/>
  <c r="B366" i="1"/>
  <c r="C366" i="1" s="1"/>
  <c r="A367" i="1"/>
  <c r="A46" i="2"/>
  <c r="C46" i="2" l="1"/>
  <c r="B46" i="2"/>
  <c r="D46" i="2"/>
  <c r="B367" i="1"/>
  <c r="C367" i="1" s="1"/>
  <c r="A368" i="1"/>
  <c r="A47" i="2"/>
  <c r="D47" i="2" l="1"/>
  <c r="B47" i="2"/>
  <c r="C47" i="2"/>
  <c r="B368" i="1"/>
  <c r="C368" i="1" s="1"/>
  <c r="A369" i="1"/>
  <c r="A48" i="2"/>
  <c r="D48" i="2" l="1"/>
  <c r="B48" i="2"/>
  <c r="C48" i="2"/>
  <c r="A370" i="1"/>
  <c r="B369" i="1"/>
  <c r="C369" i="1" s="1"/>
  <c r="A49" i="2"/>
  <c r="C49" i="2" l="1"/>
  <c r="D49" i="2"/>
  <c r="B49" i="2"/>
  <c r="B370" i="1"/>
  <c r="C370" i="1" s="1"/>
  <c r="A371" i="1"/>
  <c r="A50" i="2"/>
  <c r="D50" i="2" l="1"/>
  <c r="C50" i="2"/>
  <c r="B50" i="2"/>
  <c r="B371" i="1"/>
  <c r="C371" i="1" s="1"/>
  <c r="A372" i="1"/>
  <c r="A51" i="2"/>
  <c r="D51" i="2" l="1"/>
  <c r="C51" i="2"/>
  <c r="B51" i="2"/>
  <c r="B372" i="1"/>
  <c r="C372" i="1" s="1"/>
  <c r="A373" i="1"/>
  <c r="A52" i="2"/>
  <c r="B52" i="2" l="1"/>
  <c r="D52" i="2"/>
  <c r="C52" i="2"/>
  <c r="B373" i="1"/>
  <c r="C373" i="1" s="1"/>
  <c r="A374" i="1"/>
  <c r="A53" i="2"/>
  <c r="D53" i="2" l="1"/>
  <c r="B53" i="2"/>
  <c r="C53" i="2"/>
  <c r="A375" i="1"/>
  <c r="B374" i="1"/>
  <c r="C374" i="1" s="1"/>
  <c r="A54" i="2"/>
  <c r="B54" i="2" l="1"/>
  <c r="D54" i="2"/>
  <c r="C54" i="2"/>
  <c r="B375" i="1"/>
  <c r="C375" i="1" s="1"/>
  <c r="A376" i="1"/>
  <c r="A55" i="2"/>
  <c r="C55" i="2" l="1"/>
  <c r="D55" i="2"/>
  <c r="B55" i="2"/>
  <c r="A377" i="1"/>
  <c r="B376" i="1"/>
  <c r="C376" i="1" s="1"/>
  <c r="A56" i="2"/>
  <c r="D56" i="2" l="1"/>
  <c r="C56" i="2"/>
  <c r="B56" i="2"/>
  <c r="A378" i="1"/>
  <c r="B377" i="1"/>
  <c r="C377" i="1" s="1"/>
  <c r="A57" i="2"/>
  <c r="D57" i="2" l="1"/>
  <c r="B57" i="2"/>
  <c r="C57" i="2"/>
  <c r="B378" i="1"/>
  <c r="C378" i="1" s="1"/>
  <c r="A379" i="1"/>
  <c r="A58" i="2"/>
  <c r="B58" i="2" l="1"/>
  <c r="C58" i="2"/>
  <c r="D58" i="2"/>
  <c r="B379" i="1"/>
  <c r="C379" i="1" s="1"/>
  <c r="A380" i="1"/>
  <c r="A59" i="2"/>
  <c r="B59" i="2" l="1"/>
  <c r="D59" i="2"/>
  <c r="C59" i="2"/>
  <c r="B380" i="1"/>
  <c r="C380" i="1" s="1"/>
  <c r="A381" i="1"/>
  <c r="A60" i="2"/>
  <c r="B60" i="2" l="1"/>
  <c r="C60" i="2"/>
  <c r="D60" i="2"/>
  <c r="B381" i="1"/>
  <c r="C381" i="1" s="1"/>
  <c r="A382" i="1"/>
  <c r="A61" i="2"/>
  <c r="B61" i="2" l="1"/>
  <c r="D61" i="2"/>
  <c r="C61" i="2"/>
  <c r="A383" i="1"/>
  <c r="B382" i="1"/>
  <c r="C382" i="1" s="1"/>
  <c r="A62" i="2"/>
  <c r="D62" i="2" l="1"/>
  <c r="C62" i="2"/>
  <c r="B62" i="2"/>
  <c r="B383" i="1"/>
  <c r="C383" i="1" s="1"/>
  <c r="A384" i="1"/>
  <c r="A63" i="2"/>
  <c r="B63" i="2" l="1"/>
  <c r="C63" i="2"/>
  <c r="D63" i="2"/>
  <c r="A385" i="1"/>
  <c r="B384" i="1"/>
  <c r="C384" i="1" s="1"/>
  <c r="A64" i="2"/>
  <c r="C64" i="2" l="1"/>
  <c r="B64" i="2"/>
  <c r="D64" i="2"/>
  <c r="A386" i="1"/>
  <c r="B385" i="1"/>
  <c r="C385" i="1" s="1"/>
  <c r="A65" i="2"/>
  <c r="C65" i="2" l="1"/>
  <c r="D65" i="2"/>
  <c r="B65" i="2"/>
  <c r="B386" i="1"/>
  <c r="C386" i="1" s="1"/>
  <c r="A387" i="1"/>
  <c r="A66" i="2"/>
  <c r="B66" i="2" l="1"/>
  <c r="D66" i="2"/>
  <c r="C66" i="2"/>
  <c r="B387" i="1"/>
  <c r="C387" i="1" s="1"/>
  <c r="A388" i="1"/>
  <c r="A67" i="2"/>
  <c r="D67" i="2" l="1"/>
  <c r="C67" i="2"/>
  <c r="B67" i="2"/>
  <c r="B388" i="1"/>
  <c r="C388" i="1" s="1"/>
  <c r="A389" i="1"/>
  <c r="A68" i="2"/>
  <c r="C68" i="2" l="1"/>
  <c r="B68" i="2"/>
  <c r="D68" i="2"/>
  <c r="A390" i="1"/>
  <c r="B389" i="1"/>
  <c r="C389" i="1" s="1"/>
  <c r="A69" i="2"/>
  <c r="C69" i="2" l="1"/>
  <c r="B69" i="2"/>
  <c r="D69" i="2"/>
  <c r="B390" i="1"/>
  <c r="C390" i="1" s="1"/>
  <c r="A391" i="1"/>
  <c r="A70" i="2"/>
  <c r="D70" i="2" l="1"/>
  <c r="B70" i="2"/>
  <c r="C70" i="2"/>
  <c r="B391" i="1"/>
  <c r="C391" i="1" s="1"/>
  <c r="A392" i="1"/>
  <c r="A71" i="2"/>
  <c r="B71" i="2" l="1"/>
  <c r="D71" i="2"/>
  <c r="C71" i="2"/>
  <c r="B392" i="1"/>
  <c r="C392" i="1" s="1"/>
  <c r="A393" i="1"/>
  <c r="A72" i="2"/>
  <c r="C72" i="2" l="1"/>
  <c r="B72" i="2"/>
  <c r="D72" i="2"/>
  <c r="A394" i="1"/>
  <c r="B393" i="1"/>
  <c r="C393" i="1" s="1"/>
  <c r="A73" i="2"/>
  <c r="B73" i="2" l="1"/>
  <c r="D73" i="2"/>
  <c r="C73" i="2"/>
  <c r="B394" i="1"/>
  <c r="C394" i="1" s="1"/>
  <c r="A395" i="1"/>
  <c r="A74" i="2"/>
  <c r="B74" i="2" l="1"/>
  <c r="C74" i="2"/>
  <c r="D74" i="2"/>
  <c r="A396" i="1"/>
  <c r="B395" i="1"/>
  <c r="C395" i="1" s="1"/>
  <c r="A75" i="2"/>
  <c r="B75" i="2" l="1"/>
  <c r="D75" i="2"/>
  <c r="C75" i="2"/>
  <c r="B396" i="1"/>
  <c r="C396" i="1" s="1"/>
  <c r="A397" i="1"/>
  <c r="A76" i="2"/>
  <c r="C76" i="2" l="1"/>
  <c r="B76" i="2"/>
  <c r="D76" i="2"/>
  <c r="B397" i="1"/>
  <c r="C397" i="1" s="1"/>
  <c r="A398" i="1"/>
  <c r="A77" i="2"/>
  <c r="B77" i="2" l="1"/>
  <c r="C77" i="2"/>
  <c r="D77" i="2"/>
  <c r="B398" i="1"/>
  <c r="C398" i="1" s="1"/>
  <c r="A399" i="1"/>
  <c r="A78" i="2"/>
  <c r="D78" i="2" l="1"/>
  <c r="B78" i="2"/>
  <c r="C78" i="2"/>
  <c r="B399" i="1"/>
  <c r="C399" i="1" s="1"/>
  <c r="A400" i="1"/>
  <c r="A79" i="2"/>
  <c r="C79" i="2" l="1"/>
  <c r="B79" i="2"/>
  <c r="D79" i="2"/>
  <c r="B400" i="1"/>
  <c r="C400" i="1" s="1"/>
  <c r="A401" i="1"/>
  <c r="A80" i="2"/>
  <c r="C80" i="2" l="1"/>
  <c r="D80" i="2"/>
  <c r="B80" i="2"/>
  <c r="A402" i="1"/>
  <c r="B401" i="1"/>
  <c r="C401" i="1" s="1"/>
  <c r="A81" i="2"/>
  <c r="D81" i="2" l="1"/>
  <c r="B81" i="2"/>
  <c r="C81" i="2"/>
  <c r="B402" i="1"/>
  <c r="C402" i="1" s="1"/>
  <c r="A403" i="1"/>
  <c r="A82" i="2"/>
  <c r="D82" i="2" l="1"/>
  <c r="B82" i="2"/>
  <c r="C82" i="2"/>
  <c r="B403" i="1"/>
  <c r="C403" i="1" s="1"/>
  <c r="A404" i="1"/>
  <c r="A83" i="2"/>
  <c r="D83" i="2" l="1"/>
  <c r="C83" i="2"/>
  <c r="B83" i="2"/>
  <c r="A405" i="1"/>
  <c r="B404" i="1"/>
  <c r="C404" i="1" s="1"/>
  <c r="A84" i="2"/>
  <c r="C84" i="2" l="1"/>
  <c r="B84" i="2"/>
  <c r="D84" i="2"/>
  <c r="B405" i="1"/>
  <c r="C405" i="1" s="1"/>
  <c r="A406" i="1"/>
  <c r="A85" i="2"/>
  <c r="D85" i="2" l="1"/>
  <c r="B85" i="2"/>
  <c r="C85" i="2"/>
  <c r="B406" i="1"/>
  <c r="C406" i="1" s="1"/>
  <c r="A407" i="1"/>
  <c r="A86" i="2"/>
  <c r="B86" i="2" l="1"/>
  <c r="C86" i="2"/>
  <c r="D86" i="2"/>
  <c r="B407" i="1"/>
  <c r="C407" i="1" s="1"/>
  <c r="A408" i="1"/>
  <c r="A87" i="2"/>
  <c r="C87" i="2" l="1"/>
  <c r="B87" i="2"/>
  <c r="D87" i="2"/>
  <c r="B408" i="1"/>
  <c r="C408" i="1" s="1"/>
  <c r="A409" i="1"/>
  <c r="A88" i="2"/>
  <c r="C88" i="2" l="1"/>
  <c r="D88" i="2"/>
  <c r="B88" i="2"/>
  <c r="A410" i="1"/>
  <c r="B409" i="1"/>
  <c r="C409" i="1" s="1"/>
  <c r="A89" i="2"/>
  <c r="C89" i="2" l="1"/>
  <c r="D89" i="2"/>
  <c r="B89" i="2"/>
  <c r="B410" i="1"/>
  <c r="C410" i="1" s="1"/>
  <c r="A411" i="1"/>
  <c r="A90" i="2"/>
  <c r="D90" i="2" l="1"/>
  <c r="C90" i="2"/>
  <c r="B90" i="2"/>
  <c r="B411" i="1"/>
  <c r="C411" i="1" s="1"/>
  <c r="A412" i="1"/>
  <c r="A91" i="2"/>
  <c r="C91" i="2" l="1"/>
  <c r="B91" i="2"/>
  <c r="D91" i="2"/>
  <c r="B412" i="1"/>
  <c r="C412" i="1" s="1"/>
  <c r="A413" i="1"/>
  <c r="A92" i="2"/>
  <c r="C92" i="2" l="1"/>
  <c r="B92" i="2"/>
  <c r="D92" i="2"/>
  <c r="B413" i="1"/>
  <c r="C413" i="1" s="1"/>
  <c r="A414" i="1"/>
  <c r="A93" i="2"/>
  <c r="C93" i="2" l="1"/>
  <c r="B93" i="2"/>
  <c r="D93" i="2"/>
  <c r="B414" i="1"/>
  <c r="C414" i="1" s="1"/>
  <c r="A415" i="1"/>
  <c r="A94" i="2"/>
  <c r="C94" i="2" l="1"/>
  <c r="B94" i="2"/>
  <c r="D94" i="2"/>
  <c r="B415" i="1"/>
  <c r="C415" i="1" s="1"/>
  <c r="A416" i="1"/>
  <c r="A95" i="2"/>
  <c r="D95" i="2" l="1"/>
  <c r="B95" i="2"/>
  <c r="C95" i="2"/>
  <c r="B416" i="1"/>
  <c r="C416" i="1" s="1"/>
  <c r="A417" i="1"/>
  <c r="A96" i="2"/>
  <c r="C96" i="2" l="1"/>
  <c r="D96" i="2"/>
  <c r="B96" i="2"/>
  <c r="A418" i="1"/>
  <c r="B417" i="1"/>
  <c r="C417" i="1" s="1"/>
  <c r="A97" i="2"/>
  <c r="D97" i="2" l="1"/>
  <c r="C97" i="2"/>
  <c r="B97" i="2"/>
  <c r="B418" i="1"/>
  <c r="C418" i="1" s="1"/>
  <c r="A419" i="1"/>
  <c r="A98" i="2"/>
  <c r="B98" i="2" l="1"/>
  <c r="C98" i="2"/>
  <c r="D98" i="2"/>
  <c r="B419" i="1"/>
  <c r="C419" i="1" s="1"/>
  <c r="A420" i="1"/>
  <c r="A99" i="2"/>
  <c r="B99" i="2" l="1"/>
  <c r="D99" i="2"/>
  <c r="C99" i="2"/>
  <c r="B420" i="1"/>
  <c r="C420" i="1" s="1"/>
  <c r="A421" i="1"/>
  <c r="A100" i="2"/>
  <c r="B100" i="2" l="1"/>
  <c r="C100" i="2"/>
  <c r="D100" i="2"/>
  <c r="A422" i="1"/>
  <c r="B421" i="1"/>
  <c r="C421" i="1" s="1"/>
  <c r="A101" i="2"/>
  <c r="C101" i="2" l="1"/>
  <c r="D101" i="2"/>
  <c r="B101" i="2"/>
  <c r="B422" i="1"/>
  <c r="C422" i="1" s="1"/>
  <c r="A423" i="1"/>
  <c r="A102" i="2"/>
  <c r="D102" i="2" l="1"/>
  <c r="B102" i="2"/>
  <c r="C102" i="2"/>
  <c r="A424" i="1"/>
  <c r="B423" i="1"/>
  <c r="C423" i="1" s="1"/>
  <c r="A103" i="2"/>
  <c r="B103" i="2" l="1"/>
  <c r="C103" i="2"/>
  <c r="D103" i="2"/>
  <c r="B424" i="1"/>
  <c r="C424" i="1" s="1"/>
  <c r="A425" i="1"/>
  <c r="A104" i="2"/>
  <c r="D104" i="2" l="1"/>
  <c r="B104" i="2"/>
  <c r="C104" i="2"/>
  <c r="A426" i="1"/>
  <c r="B425" i="1"/>
  <c r="C425" i="1" s="1"/>
  <c r="A105" i="2"/>
  <c r="B105" i="2" l="1"/>
  <c r="C105" i="2"/>
  <c r="D105" i="2"/>
  <c r="B426" i="1"/>
  <c r="C426" i="1" s="1"/>
  <c r="A427" i="1"/>
  <c r="A106" i="2"/>
  <c r="D106" i="2" l="1"/>
  <c r="B106" i="2"/>
  <c r="C106" i="2"/>
  <c r="B427" i="1"/>
  <c r="C427" i="1" s="1"/>
  <c r="A428" i="1"/>
  <c r="A107" i="2"/>
  <c r="B107" i="2" l="1"/>
  <c r="C107" i="2"/>
  <c r="D107" i="2"/>
  <c r="B428" i="1"/>
  <c r="C428" i="1" s="1"/>
  <c r="A429" i="1"/>
  <c r="A108" i="2"/>
  <c r="C108" i="2" l="1"/>
  <c r="D108" i="2"/>
  <c r="B108" i="2"/>
  <c r="B429" i="1"/>
  <c r="C429" i="1" s="1"/>
  <c r="A430" i="1"/>
  <c r="A109" i="2"/>
  <c r="B109" i="2" l="1"/>
  <c r="C109" i="2"/>
  <c r="D109" i="2"/>
  <c r="B430" i="1"/>
  <c r="C430" i="1" s="1"/>
  <c r="A431" i="1"/>
  <c r="A110" i="2"/>
  <c r="B110" i="2" l="1"/>
  <c r="D110" i="2"/>
  <c r="C110" i="2"/>
  <c r="B431" i="1"/>
  <c r="C431" i="1" s="1"/>
  <c r="A432" i="1"/>
  <c r="A111" i="2"/>
  <c r="B111" i="2" l="1"/>
  <c r="D111" i="2"/>
  <c r="C111" i="2"/>
  <c r="A433" i="1"/>
  <c r="B432" i="1"/>
  <c r="C432" i="1" s="1"/>
  <c r="A112" i="2"/>
  <c r="B112" i="2" l="1"/>
  <c r="C112" i="2"/>
  <c r="D112" i="2"/>
  <c r="A434" i="1"/>
  <c r="B433" i="1"/>
  <c r="C433" i="1" s="1"/>
  <c r="A113" i="2"/>
  <c r="D113" i="2" l="1"/>
  <c r="B113" i="2"/>
  <c r="C113" i="2"/>
  <c r="B434" i="1"/>
  <c r="C434" i="1" s="1"/>
  <c r="A435" i="1"/>
  <c r="A114" i="2"/>
  <c r="B114" i="2" l="1"/>
  <c r="C114" i="2"/>
  <c r="D114" i="2"/>
  <c r="B435" i="1"/>
  <c r="C435" i="1" s="1"/>
  <c r="A436" i="1"/>
  <c r="A115" i="2"/>
  <c r="B115" i="2" l="1"/>
  <c r="C115" i="2"/>
  <c r="D115" i="2"/>
  <c r="B436" i="1"/>
  <c r="C436" i="1" s="1"/>
  <c r="A437" i="1"/>
  <c r="A116" i="2"/>
  <c r="B116" i="2" l="1"/>
  <c r="C116" i="2"/>
  <c r="D116" i="2"/>
  <c r="B437" i="1"/>
  <c r="C437" i="1" s="1"/>
  <c r="A438" i="1"/>
  <c r="A117" i="2"/>
  <c r="B117" i="2" l="1"/>
  <c r="C117" i="2"/>
  <c r="D117" i="2"/>
  <c r="B438" i="1"/>
  <c r="C438" i="1" s="1"/>
  <c r="A439" i="1"/>
  <c r="A118" i="2"/>
  <c r="B118" i="2" l="1"/>
  <c r="D118" i="2"/>
  <c r="C118" i="2"/>
  <c r="B439" i="1"/>
  <c r="C439" i="1" s="1"/>
  <c r="A440" i="1"/>
  <c r="A119" i="2"/>
  <c r="C119" i="2" l="1"/>
  <c r="D119" i="2"/>
  <c r="B119" i="2"/>
  <c r="B440" i="1"/>
  <c r="C440" i="1" s="1"/>
  <c r="A441" i="1"/>
  <c r="A120" i="2"/>
  <c r="D120" i="2" l="1"/>
  <c r="B120" i="2"/>
  <c r="C120" i="2"/>
  <c r="A442" i="1"/>
  <c r="B441" i="1"/>
  <c r="C441" i="1" s="1"/>
  <c r="A121" i="2"/>
  <c r="D121" i="2" l="1"/>
  <c r="C121" i="2"/>
  <c r="B121" i="2"/>
  <c r="B442" i="1"/>
  <c r="C442" i="1" s="1"/>
  <c r="A443" i="1"/>
  <c r="A122" i="2"/>
  <c r="C122" i="2" l="1"/>
  <c r="D122" i="2"/>
  <c r="B122" i="2"/>
  <c r="A444" i="1"/>
  <c r="B443" i="1"/>
  <c r="C443" i="1" s="1"/>
  <c r="A123" i="2"/>
  <c r="D123" i="2" l="1"/>
  <c r="B123" i="2"/>
  <c r="C123" i="2"/>
  <c r="B444" i="1"/>
  <c r="C444" i="1" s="1"/>
  <c r="A445" i="1"/>
  <c r="A124" i="2"/>
  <c r="C124" i="2" l="1"/>
  <c r="B124" i="2"/>
  <c r="D124" i="2"/>
  <c r="A446" i="1"/>
  <c r="B445" i="1"/>
  <c r="C445" i="1" s="1"/>
  <c r="A125" i="2"/>
  <c r="D125" i="2" l="1"/>
  <c r="B125" i="2"/>
  <c r="C125" i="2"/>
  <c r="B446" i="1"/>
  <c r="C446" i="1" s="1"/>
  <c r="A447" i="1"/>
  <c r="A126" i="2"/>
  <c r="B126" i="2" l="1"/>
  <c r="C126" i="2"/>
  <c r="D126" i="2"/>
  <c r="B447" i="1"/>
  <c r="C447" i="1" s="1"/>
  <c r="A448" i="1"/>
  <c r="A127" i="2"/>
  <c r="D127" i="2" l="1"/>
  <c r="C127" i="2"/>
  <c r="B127" i="2"/>
  <c r="B448" i="1"/>
  <c r="C448" i="1" s="1"/>
  <c r="A449" i="1"/>
  <c r="A128" i="2"/>
  <c r="D128" i="2" l="1"/>
  <c r="C128" i="2"/>
  <c r="B128" i="2"/>
  <c r="A450" i="1"/>
  <c r="B449" i="1"/>
  <c r="C449" i="1" s="1"/>
  <c r="A129" i="2"/>
  <c r="B129" i="2" l="1"/>
  <c r="D129" i="2"/>
  <c r="C129" i="2"/>
  <c r="B450" i="1"/>
  <c r="C450" i="1" s="1"/>
  <c r="A451" i="1"/>
  <c r="A130" i="2"/>
  <c r="B130" i="2" l="1"/>
  <c r="C130" i="2"/>
  <c r="D130" i="2"/>
  <c r="A452" i="1"/>
  <c r="B451" i="1"/>
  <c r="C451" i="1" s="1"/>
  <c r="A131" i="2"/>
  <c r="C131" i="2" l="1"/>
  <c r="B131" i="2"/>
  <c r="D131" i="2"/>
  <c r="A453" i="1"/>
  <c r="B452" i="1"/>
  <c r="C452" i="1" s="1"/>
  <c r="A132" i="2"/>
  <c r="B132" i="2" l="1"/>
  <c r="C132" i="2"/>
  <c r="D132" i="2"/>
  <c r="B453" i="1"/>
  <c r="C453" i="1" s="1"/>
  <c r="A454" i="1"/>
  <c r="A133" i="2"/>
  <c r="C133" i="2" l="1"/>
  <c r="B133" i="2"/>
  <c r="D133" i="2"/>
  <c r="A455" i="1"/>
  <c r="B454" i="1"/>
  <c r="C454" i="1" s="1"/>
  <c r="A134" i="2"/>
  <c r="C134" i="2" l="1"/>
  <c r="B134" i="2"/>
  <c r="D134" i="2"/>
  <c r="B455" i="1"/>
  <c r="C455" i="1" s="1"/>
  <c r="A456" i="1"/>
  <c r="A135" i="2"/>
  <c r="B135" i="2" l="1"/>
  <c r="D135" i="2"/>
  <c r="C135" i="2"/>
  <c r="A457" i="1"/>
  <c r="B456" i="1"/>
  <c r="C456" i="1" s="1"/>
  <c r="A136" i="2"/>
  <c r="D136" i="2" l="1"/>
  <c r="B136" i="2"/>
  <c r="C136" i="2"/>
  <c r="A458" i="1"/>
  <c r="B457" i="1"/>
  <c r="C457" i="1" s="1"/>
  <c r="A137" i="2"/>
  <c r="B137" i="2" l="1"/>
  <c r="D137" i="2"/>
  <c r="C137" i="2"/>
  <c r="B458" i="1"/>
  <c r="C458" i="1" s="1"/>
  <c r="A459" i="1"/>
  <c r="A138" i="2"/>
  <c r="D138" i="2" l="1"/>
  <c r="C138" i="2"/>
  <c r="B138" i="2"/>
  <c r="B459" i="1"/>
  <c r="C459" i="1" s="1"/>
  <c r="A460" i="1"/>
  <c r="A139" i="2"/>
  <c r="D139" i="2" l="1"/>
  <c r="C139" i="2"/>
  <c r="B139" i="2"/>
  <c r="B460" i="1"/>
  <c r="C460" i="1" s="1"/>
  <c r="A461" i="1"/>
  <c r="A140" i="2"/>
  <c r="C140" i="2" l="1"/>
  <c r="B140" i="2"/>
  <c r="D140" i="2"/>
  <c r="B461" i="1"/>
  <c r="C461" i="1" s="1"/>
  <c r="A462" i="1"/>
  <c r="A141" i="2"/>
  <c r="B141" i="2" l="1"/>
  <c r="D141" i="2"/>
  <c r="C141" i="2"/>
  <c r="B462" i="1"/>
  <c r="C462" i="1" s="1"/>
  <c r="A463" i="1"/>
  <c r="A142" i="2"/>
  <c r="B142" i="2" l="1"/>
  <c r="D142" i="2"/>
  <c r="C142" i="2"/>
  <c r="B463" i="1"/>
  <c r="C463" i="1" s="1"/>
  <c r="A464" i="1"/>
  <c r="A143" i="2"/>
  <c r="D143" i="2" l="1"/>
  <c r="B143" i="2"/>
  <c r="C143" i="2"/>
  <c r="B464" i="1"/>
  <c r="C464" i="1" s="1"/>
  <c r="A465" i="1"/>
  <c r="A144" i="2"/>
  <c r="C144" i="2" l="1"/>
  <c r="B144" i="2"/>
  <c r="D144" i="2"/>
  <c r="A466" i="1"/>
  <c r="B465" i="1"/>
  <c r="C465" i="1" s="1"/>
  <c r="A145" i="2"/>
  <c r="C145" i="2" l="1"/>
  <c r="B145" i="2"/>
  <c r="D145" i="2"/>
  <c r="B466" i="1"/>
  <c r="C466" i="1" s="1"/>
  <c r="A467" i="1"/>
  <c r="A146" i="2"/>
  <c r="C146" i="2" l="1"/>
  <c r="D146" i="2"/>
  <c r="B146" i="2"/>
  <c r="A468" i="1"/>
  <c r="B467" i="1"/>
  <c r="C467" i="1" s="1"/>
  <c r="A147" i="2"/>
  <c r="B147" i="2" l="1"/>
  <c r="D147" i="2"/>
  <c r="C147" i="2"/>
  <c r="A469" i="1"/>
  <c r="B468" i="1"/>
  <c r="C468" i="1" s="1"/>
  <c r="A148" i="2"/>
  <c r="D148" i="2" l="1"/>
  <c r="C148" i="2"/>
  <c r="B148" i="2"/>
  <c r="B469" i="1"/>
  <c r="C469" i="1" s="1"/>
  <c r="A470" i="1"/>
  <c r="A149" i="2"/>
  <c r="C149" i="2" l="1"/>
  <c r="D149" i="2"/>
  <c r="B149" i="2"/>
  <c r="B470" i="1"/>
  <c r="C470" i="1" s="1"/>
  <c r="A471" i="1"/>
  <c r="A150" i="2"/>
  <c r="B150" i="2" l="1"/>
  <c r="D150" i="2"/>
  <c r="C150" i="2"/>
  <c r="A472" i="1"/>
  <c r="B471" i="1"/>
  <c r="C471" i="1" s="1"/>
  <c r="A151" i="2"/>
  <c r="C151" i="2" l="1"/>
  <c r="B151" i="2"/>
  <c r="D151" i="2"/>
  <c r="B472" i="1"/>
  <c r="C472" i="1" s="1"/>
  <c r="A473" i="1"/>
  <c r="A152" i="2"/>
  <c r="D152" i="2" l="1"/>
  <c r="C152" i="2"/>
  <c r="B152" i="2"/>
  <c r="A474" i="1"/>
  <c r="B473" i="1"/>
  <c r="C473" i="1" s="1"/>
  <c r="A153" i="2"/>
  <c r="D153" i="2" l="1"/>
  <c r="B153" i="2"/>
  <c r="C153" i="2"/>
  <c r="B474" i="1"/>
  <c r="C474" i="1" s="1"/>
  <c r="A475" i="1"/>
  <c r="A154" i="2"/>
  <c r="C154" i="2" l="1"/>
  <c r="B154" i="2"/>
  <c r="D154" i="2"/>
  <c r="B475" i="1"/>
  <c r="C475" i="1" s="1"/>
  <c r="A476" i="1"/>
  <c r="A155" i="2"/>
  <c r="D155" i="2" l="1"/>
  <c r="C155" i="2"/>
  <c r="B155" i="2"/>
  <c r="A477" i="1"/>
  <c r="B476" i="1"/>
  <c r="C476" i="1" s="1"/>
  <c r="A156" i="2"/>
  <c r="D156" i="2" l="1"/>
  <c r="B156" i="2"/>
  <c r="C156" i="2"/>
  <c r="B477" i="1"/>
  <c r="C477" i="1" s="1"/>
  <c r="A478" i="1"/>
  <c r="A157" i="2"/>
  <c r="C157" i="2" l="1"/>
  <c r="B157" i="2"/>
  <c r="D157" i="2"/>
  <c r="B478" i="1"/>
  <c r="C478" i="1" s="1"/>
  <c r="A479" i="1"/>
  <c r="A158" i="2"/>
  <c r="D158" i="2" l="1"/>
  <c r="C158" i="2"/>
  <c r="B158" i="2"/>
  <c r="B479" i="1"/>
  <c r="C479" i="1" s="1"/>
  <c r="A480" i="1"/>
  <c r="A159" i="2"/>
  <c r="C159" i="2" l="1"/>
  <c r="B159" i="2"/>
  <c r="D159" i="2"/>
  <c r="A481" i="1"/>
  <c r="B480" i="1"/>
  <c r="C480" i="1" s="1"/>
  <c r="A160" i="2"/>
  <c r="D160" i="2" l="1"/>
  <c r="C160" i="2"/>
  <c r="B160" i="2"/>
  <c r="A482" i="1"/>
  <c r="B481" i="1"/>
  <c r="C481" i="1" s="1"/>
  <c r="A161" i="2"/>
  <c r="C161" i="2" l="1"/>
  <c r="D161" i="2"/>
  <c r="B161" i="2"/>
  <c r="B482" i="1"/>
  <c r="C482" i="1" s="1"/>
  <c r="A483" i="1"/>
  <c r="A162" i="2"/>
  <c r="C162" i="2" l="1"/>
  <c r="D162" i="2"/>
  <c r="B162" i="2"/>
  <c r="B483" i="1"/>
  <c r="C483" i="1" s="1"/>
  <c r="A484" i="1"/>
  <c r="A163" i="2"/>
  <c r="C163" i="2" l="1"/>
  <c r="D163" i="2"/>
  <c r="B163" i="2"/>
  <c r="B484" i="1"/>
  <c r="C484" i="1" s="1"/>
  <c r="A485" i="1"/>
  <c r="A164" i="2"/>
  <c r="B164" i="2" l="1"/>
  <c r="C164" i="2"/>
  <c r="D164" i="2"/>
  <c r="B485" i="1"/>
  <c r="C485" i="1" s="1"/>
  <c r="A486" i="1"/>
  <c r="A165" i="2"/>
  <c r="C165" i="2" l="1"/>
  <c r="D165" i="2"/>
  <c r="B165" i="2"/>
  <c r="B486" i="1"/>
  <c r="C486" i="1" s="1"/>
  <c r="A487" i="1"/>
  <c r="A166" i="2"/>
  <c r="C166" i="2" l="1"/>
  <c r="B166" i="2"/>
  <c r="D166" i="2"/>
  <c r="B487" i="1"/>
  <c r="C487" i="1" s="1"/>
  <c r="A488" i="1"/>
  <c r="A167" i="2"/>
  <c r="D167" i="2" l="1"/>
  <c r="B167" i="2"/>
  <c r="C167" i="2"/>
  <c r="B488" i="1"/>
  <c r="C488" i="1" s="1"/>
  <c r="A489" i="1"/>
  <c r="A168" i="2"/>
  <c r="D168" i="2" l="1"/>
  <c r="B168" i="2"/>
  <c r="C168" i="2"/>
  <c r="A490" i="1"/>
  <c r="B489" i="1"/>
  <c r="C489" i="1" s="1"/>
  <c r="A169" i="2"/>
  <c r="B169" i="2" l="1"/>
  <c r="D169" i="2"/>
  <c r="C169" i="2"/>
  <c r="B490" i="1"/>
  <c r="C490" i="1" s="1"/>
  <c r="A491" i="1"/>
  <c r="A170" i="2"/>
  <c r="C170" i="2" l="1"/>
  <c r="D170" i="2"/>
  <c r="B170" i="2"/>
  <c r="A492" i="1"/>
  <c r="B491" i="1"/>
  <c r="C491" i="1" s="1"/>
  <c r="A171" i="2"/>
  <c r="D171" i="2" l="1"/>
  <c r="C171" i="2"/>
  <c r="B171" i="2"/>
  <c r="B492" i="1"/>
  <c r="C492" i="1" s="1"/>
  <c r="A493" i="1"/>
  <c r="A172" i="2"/>
  <c r="C172" i="2" l="1"/>
  <c r="D172" i="2"/>
  <c r="B172" i="2"/>
  <c r="A494" i="1"/>
  <c r="B493" i="1"/>
  <c r="C493" i="1" s="1"/>
  <c r="A173" i="2"/>
  <c r="C173" i="2" l="1"/>
  <c r="B173" i="2"/>
  <c r="D173" i="2"/>
  <c r="B494" i="1"/>
  <c r="C494" i="1" s="1"/>
  <c r="A495" i="1"/>
  <c r="A174" i="2"/>
  <c r="C174" i="2" l="1"/>
  <c r="B174" i="2"/>
  <c r="D174" i="2"/>
  <c r="B495" i="1"/>
  <c r="C495" i="1" s="1"/>
  <c r="A496" i="1"/>
  <c r="A175" i="2"/>
  <c r="C175" i="2" l="1"/>
  <c r="D175" i="2"/>
  <c r="B175" i="2"/>
  <c r="B496" i="1"/>
  <c r="C496" i="1" s="1"/>
  <c r="A497" i="1"/>
  <c r="A176" i="2"/>
  <c r="C176" i="2" l="1"/>
  <c r="D176" i="2"/>
  <c r="B176" i="2"/>
  <c r="A498" i="1"/>
  <c r="B497" i="1"/>
  <c r="C497" i="1" s="1"/>
  <c r="A177" i="2"/>
  <c r="D177" i="2" l="1"/>
  <c r="B177" i="2"/>
  <c r="C177" i="2"/>
  <c r="B498" i="1"/>
  <c r="C498" i="1" s="1"/>
  <c r="A499" i="1"/>
  <c r="A178" i="2"/>
  <c r="B178" i="2" l="1"/>
  <c r="C178" i="2"/>
  <c r="D178" i="2"/>
  <c r="B499" i="1"/>
  <c r="C499" i="1" s="1"/>
  <c r="A500" i="1"/>
  <c r="A179" i="2"/>
  <c r="B179" i="2" l="1"/>
  <c r="D179" i="2"/>
  <c r="C179" i="2"/>
  <c r="A501" i="1"/>
  <c r="B500" i="1"/>
  <c r="C500" i="1" s="1"/>
  <c r="A180" i="2"/>
  <c r="D180" i="2" l="1"/>
  <c r="C180" i="2"/>
  <c r="B180" i="2"/>
  <c r="B501" i="1"/>
  <c r="C501" i="1" s="1"/>
  <c r="A502" i="1"/>
  <c r="A181" i="2"/>
  <c r="C181" i="2" l="1"/>
  <c r="D181" i="2"/>
  <c r="B181" i="2"/>
  <c r="B502" i="1"/>
  <c r="C502" i="1" s="1"/>
  <c r="A503" i="1"/>
  <c r="A182" i="2"/>
  <c r="C182" i="2" l="1"/>
  <c r="B182" i="2"/>
  <c r="D182" i="2"/>
  <c r="B503" i="1"/>
  <c r="C503" i="1" s="1"/>
  <c r="A504" i="1"/>
  <c r="A183" i="2"/>
  <c r="D183" i="2" l="1"/>
  <c r="C183" i="2"/>
  <c r="B183" i="2"/>
  <c r="B504" i="1"/>
  <c r="C504" i="1" s="1"/>
  <c r="A505" i="1"/>
  <c r="A184" i="2"/>
  <c r="C184" i="2" l="1"/>
  <c r="B184" i="2"/>
  <c r="D184" i="2"/>
  <c r="A506" i="1"/>
  <c r="B505" i="1"/>
  <c r="C505" i="1" s="1"/>
  <c r="A185" i="2"/>
  <c r="C185" i="2" l="1"/>
  <c r="D185" i="2"/>
  <c r="B185" i="2"/>
  <c r="B506" i="1"/>
  <c r="C506" i="1" s="1"/>
  <c r="A507" i="1"/>
  <c r="A186" i="2"/>
  <c r="B186" i="2" l="1"/>
  <c r="D186" i="2"/>
  <c r="C186" i="2"/>
  <c r="B507" i="1"/>
  <c r="C507" i="1" s="1"/>
  <c r="A508" i="1"/>
  <c r="A187" i="2"/>
  <c r="D187" i="2" l="1"/>
  <c r="C187" i="2"/>
  <c r="B187" i="2"/>
  <c r="A509" i="1"/>
  <c r="B508" i="1"/>
  <c r="C508" i="1" s="1"/>
  <c r="A188" i="2"/>
  <c r="C188" i="2" l="1"/>
  <c r="D188" i="2"/>
  <c r="B188" i="2"/>
  <c r="A510" i="1"/>
  <c r="B509" i="1"/>
  <c r="C509" i="1" s="1"/>
  <c r="A189" i="2"/>
  <c r="D189" i="2" l="1"/>
  <c r="C189" i="2"/>
  <c r="B189" i="2"/>
  <c r="B510" i="1"/>
  <c r="C510" i="1" s="1"/>
  <c r="A511" i="1"/>
  <c r="A190" i="2"/>
  <c r="C190" i="2" l="1"/>
  <c r="B190" i="2"/>
  <c r="D190" i="2"/>
  <c r="B511" i="1"/>
  <c r="C511" i="1" s="1"/>
  <c r="A512" i="1"/>
  <c r="A191" i="2"/>
  <c r="C191" i="2" l="1"/>
  <c r="D191" i="2"/>
  <c r="B191" i="2"/>
  <c r="B512" i="1"/>
  <c r="C512" i="1" s="1"/>
  <c r="A513" i="1"/>
  <c r="B513" i="1" s="1"/>
  <c r="C513" i="1" s="1"/>
  <c r="A192" i="2"/>
  <c r="C192" i="2" l="1"/>
  <c r="B192" i="2"/>
  <c r="D192" i="2"/>
  <c r="A193" i="2"/>
  <c r="B193" i="2" l="1"/>
  <c r="C193" i="2"/>
  <c r="D193" i="2"/>
  <c r="A194" i="2"/>
  <c r="C194" i="2" l="1"/>
  <c r="D194" i="2"/>
  <c r="B194" i="2"/>
  <c r="A195" i="2"/>
  <c r="D195" i="2" l="1"/>
  <c r="B195" i="2"/>
  <c r="C195" i="2"/>
  <c r="A196" i="2"/>
  <c r="D196" i="2" l="1"/>
  <c r="C196" i="2"/>
  <c r="B196" i="2"/>
  <c r="A197" i="2"/>
  <c r="C197" i="2" l="1"/>
  <c r="D197" i="2"/>
  <c r="B197" i="2"/>
  <c r="A198" i="2"/>
  <c r="C198" i="2" l="1"/>
  <c r="B198" i="2"/>
  <c r="D198" i="2"/>
  <c r="A199" i="2"/>
  <c r="D199" i="2" l="1"/>
  <c r="C199" i="2"/>
  <c r="B199" i="2"/>
  <c r="A200" i="2"/>
  <c r="D200" i="2" l="1"/>
  <c r="B200" i="2"/>
  <c r="C200" i="2"/>
  <c r="A201" i="2"/>
  <c r="C201" i="2" l="1"/>
  <c r="B201" i="2"/>
  <c r="D201" i="2"/>
  <c r="A202" i="2"/>
  <c r="B202" i="2" l="1"/>
  <c r="D202" i="2"/>
  <c r="C202" i="2"/>
  <c r="A203" i="2"/>
  <c r="C203" i="2" l="1"/>
  <c r="D203" i="2"/>
  <c r="B203" i="2"/>
  <c r="A204" i="2"/>
  <c r="C204" i="2" l="1"/>
  <c r="D204" i="2"/>
  <c r="B204" i="2"/>
  <c r="A205" i="2"/>
  <c r="D205" i="2" l="1"/>
  <c r="B205" i="2"/>
  <c r="C205" i="2"/>
  <c r="A206" i="2"/>
  <c r="C206" i="2" l="1"/>
  <c r="B206" i="2"/>
  <c r="D206" i="2"/>
  <c r="A207" i="2"/>
  <c r="C207" i="2" l="1"/>
  <c r="B207" i="2"/>
  <c r="D207" i="2"/>
  <c r="A208" i="2"/>
  <c r="C208" i="2" l="1"/>
  <c r="B208" i="2"/>
  <c r="D208" i="2"/>
  <c r="A209" i="2"/>
  <c r="B209" i="2" l="1"/>
  <c r="D209" i="2"/>
  <c r="C209" i="2"/>
  <c r="A210" i="2"/>
  <c r="D210" i="2" l="1"/>
  <c r="C210" i="2"/>
  <c r="B210" i="2"/>
  <c r="A211" i="2"/>
  <c r="D211" i="2" l="1"/>
  <c r="C211" i="2"/>
  <c r="B211" i="2"/>
  <c r="A212" i="2"/>
  <c r="D212" i="2" l="1"/>
  <c r="B212" i="2"/>
  <c r="C212" i="2"/>
  <c r="A213" i="2"/>
  <c r="D213" i="2" l="1"/>
  <c r="B213" i="2"/>
  <c r="C213" i="2"/>
  <c r="A214" i="2"/>
  <c r="C214" i="2" l="1"/>
  <c r="D214" i="2"/>
  <c r="B214" i="2"/>
  <c r="A215" i="2"/>
  <c r="B215" i="2" l="1"/>
  <c r="C215" i="2"/>
  <c r="D215" i="2"/>
  <c r="A216" i="2"/>
  <c r="D216" i="2" l="1"/>
  <c r="C216" i="2"/>
  <c r="B216" i="2"/>
  <c r="A217" i="2"/>
  <c r="C217" i="2" l="1"/>
  <c r="B217" i="2"/>
  <c r="D217" i="2"/>
  <c r="A218" i="2"/>
  <c r="B218" i="2" l="1"/>
  <c r="D218" i="2"/>
  <c r="C218" i="2"/>
  <c r="A219" i="2"/>
  <c r="B219" i="2" l="1"/>
  <c r="C219" i="2"/>
  <c r="D219" i="2"/>
  <c r="A220" i="2"/>
  <c r="B220" i="2" l="1"/>
  <c r="C220" i="2"/>
  <c r="D220" i="2"/>
  <c r="A221" i="2"/>
  <c r="C221" i="2" l="1"/>
  <c r="D221" i="2"/>
  <c r="B221" i="2"/>
  <c r="A222" i="2"/>
  <c r="B222" i="2" l="1"/>
  <c r="D222" i="2"/>
  <c r="C222" i="2"/>
  <c r="A223" i="2"/>
  <c r="D223" i="2" l="1"/>
  <c r="B223" i="2"/>
  <c r="C223" i="2"/>
  <c r="A224" i="2"/>
  <c r="C224" i="2" l="1"/>
  <c r="B224" i="2"/>
  <c r="D224" i="2"/>
  <c r="A225" i="2"/>
  <c r="C225" i="2" l="1"/>
  <c r="D225" i="2"/>
  <c r="B225" i="2"/>
  <c r="A226" i="2"/>
  <c r="B226" i="2" l="1"/>
  <c r="C226" i="2"/>
  <c r="D226" i="2"/>
  <c r="A227" i="2"/>
  <c r="D227" i="2" l="1"/>
  <c r="B227" i="2"/>
  <c r="C227" i="2"/>
  <c r="A228" i="2"/>
  <c r="B228" i="2" l="1"/>
  <c r="D228" i="2"/>
  <c r="C228" i="2"/>
  <c r="A229" i="2"/>
  <c r="C229" i="2" l="1"/>
  <c r="B229" i="2"/>
  <c r="D229" i="2"/>
  <c r="A230" i="2"/>
  <c r="B230" i="2" l="1"/>
  <c r="C230" i="2"/>
  <c r="D230" i="2"/>
  <c r="A231" i="2"/>
  <c r="B231" i="2" l="1"/>
  <c r="D231" i="2"/>
  <c r="C231" i="2"/>
  <c r="A232" i="2"/>
  <c r="C232" i="2" l="1"/>
  <c r="B232" i="2"/>
  <c r="D232" i="2"/>
  <c r="A233" i="2"/>
  <c r="D233" i="2" l="1"/>
  <c r="C233" i="2"/>
  <c r="B233" i="2"/>
  <c r="A234" i="2"/>
  <c r="D234" i="2" l="1"/>
  <c r="C234" i="2"/>
  <c r="B234" i="2"/>
  <c r="A235" i="2"/>
  <c r="B235" i="2" l="1"/>
  <c r="D235" i="2"/>
  <c r="C235" i="2"/>
  <c r="A236" i="2"/>
  <c r="B236" i="2" l="1"/>
  <c r="C236" i="2"/>
  <c r="D236" i="2"/>
  <c r="A237" i="2"/>
  <c r="D237" i="2" l="1"/>
  <c r="B237" i="2"/>
  <c r="C237" i="2"/>
  <c r="A238" i="2"/>
  <c r="C238" i="2" l="1"/>
  <c r="D238" i="2"/>
  <c r="B238" i="2"/>
  <c r="A239" i="2"/>
  <c r="C239" i="2" l="1"/>
  <c r="B239" i="2"/>
  <c r="D239" i="2"/>
  <c r="A240" i="2"/>
  <c r="B240" i="2" l="1"/>
  <c r="C240" i="2"/>
  <c r="D240" i="2"/>
  <c r="A241" i="2"/>
  <c r="D241" i="2" l="1"/>
  <c r="C241" i="2"/>
  <c r="B241" i="2"/>
  <c r="A242" i="2"/>
  <c r="C242" i="2" l="1"/>
  <c r="D242" i="2"/>
  <c r="B242" i="2"/>
  <c r="A243" i="2"/>
  <c r="B243" i="2" l="1"/>
  <c r="C243" i="2"/>
  <c r="D243" i="2"/>
  <c r="A244" i="2"/>
  <c r="C244" i="2" l="1"/>
  <c r="D244" i="2"/>
  <c r="B244" i="2"/>
  <c r="A245" i="2"/>
  <c r="C245" i="2" l="1"/>
  <c r="B245" i="2"/>
  <c r="D245" i="2"/>
  <c r="A246" i="2"/>
  <c r="D246" i="2" l="1"/>
  <c r="B246" i="2"/>
  <c r="C246" i="2"/>
  <c r="A247" i="2"/>
  <c r="B247" i="2" l="1"/>
  <c r="D247" i="2"/>
  <c r="C247" i="2"/>
  <c r="A248" i="2"/>
  <c r="D248" i="2" l="1"/>
  <c r="C248" i="2"/>
  <c r="B248" i="2"/>
  <c r="A249" i="2"/>
  <c r="D249" i="2" l="1"/>
  <c r="C249" i="2"/>
  <c r="B249" i="2"/>
  <c r="A250" i="2"/>
  <c r="B250" i="2" l="1"/>
  <c r="D250" i="2"/>
  <c r="C250" i="2"/>
  <c r="A251" i="2"/>
  <c r="D251" i="2" l="1"/>
  <c r="B251" i="2"/>
  <c r="C251" i="2"/>
  <c r="A252" i="2"/>
  <c r="C252" i="2" l="1"/>
  <c r="B252" i="2"/>
  <c r="D252" i="2"/>
  <c r="A253" i="2"/>
  <c r="D253" i="2" l="1"/>
  <c r="B253" i="2"/>
  <c r="C253" i="2"/>
  <c r="A254" i="2"/>
  <c r="B254" i="2" l="1"/>
  <c r="D254" i="2"/>
  <c r="C254" i="2"/>
  <c r="A255" i="2"/>
  <c r="D255" i="2" l="1"/>
  <c r="B255" i="2"/>
  <c r="C255" i="2"/>
  <c r="A256" i="2"/>
  <c r="B256" i="2" l="1"/>
  <c r="C256" i="2"/>
  <c r="D256" i="2"/>
  <c r="A257" i="2"/>
  <c r="D257" i="2" l="1"/>
  <c r="B257" i="2"/>
  <c r="C257" i="2"/>
  <c r="A258" i="2"/>
  <c r="D258" i="2" l="1"/>
  <c r="C258" i="2"/>
  <c r="B258" i="2"/>
  <c r="A259" i="2"/>
  <c r="C259" i="2" l="1"/>
  <c r="B259" i="2"/>
  <c r="D259" i="2"/>
  <c r="A260" i="2"/>
  <c r="B260" i="2" l="1"/>
  <c r="C260" i="2"/>
  <c r="D260" i="2"/>
  <c r="A261" i="2"/>
  <c r="C261" i="2" l="1"/>
  <c r="D261" i="2"/>
  <c r="B261" i="2"/>
  <c r="A262" i="2"/>
  <c r="B262" i="2" l="1"/>
  <c r="C262" i="2"/>
  <c r="D262" i="2"/>
  <c r="A263" i="2"/>
  <c r="D263" i="2" l="1"/>
  <c r="B263" i="2"/>
  <c r="C263" i="2"/>
  <c r="A264" i="2"/>
  <c r="D264" i="2" l="1"/>
  <c r="C264" i="2"/>
  <c r="B264" i="2"/>
  <c r="A265" i="2"/>
  <c r="D265" i="2" l="1"/>
  <c r="B265" i="2"/>
  <c r="C265" i="2"/>
  <c r="A266" i="2"/>
  <c r="B266" i="2" l="1"/>
  <c r="C266" i="2"/>
  <c r="D266" i="2"/>
  <c r="A267" i="2"/>
  <c r="B267" i="2" l="1"/>
  <c r="C267" i="2"/>
  <c r="D267" i="2"/>
  <c r="A268" i="2"/>
  <c r="B268" i="2" l="1"/>
  <c r="D268" i="2"/>
  <c r="C268" i="2"/>
  <c r="A269" i="2"/>
  <c r="C269" i="2" l="1"/>
  <c r="D269" i="2"/>
  <c r="B269" i="2"/>
  <c r="A270" i="2"/>
  <c r="D270" i="2" l="1"/>
  <c r="C270" i="2"/>
  <c r="B270" i="2"/>
  <c r="A271" i="2"/>
  <c r="B271" i="2" l="1"/>
  <c r="C271" i="2"/>
  <c r="D271" i="2"/>
  <c r="A272" i="2"/>
  <c r="D272" i="2" l="1"/>
  <c r="C272" i="2"/>
  <c r="B272" i="2"/>
  <c r="A273" i="2"/>
  <c r="B273" i="2" l="1"/>
  <c r="D273" i="2"/>
  <c r="C273" i="2"/>
  <c r="A274" i="2"/>
  <c r="D274" i="2" l="1"/>
  <c r="C274" i="2"/>
  <c r="B274" i="2"/>
  <c r="A275" i="2"/>
  <c r="B275" i="2" l="1"/>
  <c r="C275" i="2"/>
  <c r="D275" i="2"/>
  <c r="A276" i="2"/>
  <c r="B276" i="2" l="1"/>
  <c r="C276" i="2"/>
  <c r="D276" i="2"/>
  <c r="A277" i="2"/>
  <c r="C277" i="2" l="1"/>
  <c r="D277" i="2"/>
  <c r="B277" i="2"/>
  <c r="A278" i="2"/>
  <c r="B278" i="2" l="1"/>
  <c r="D278" i="2"/>
  <c r="C278" i="2"/>
  <c r="A279" i="2"/>
  <c r="D279" i="2" l="1"/>
  <c r="C279" i="2"/>
  <c r="B279" i="2"/>
  <c r="A280" i="2"/>
  <c r="D280" i="2" l="1"/>
  <c r="B280" i="2"/>
  <c r="C280" i="2"/>
</calcChain>
</file>

<file path=xl/sharedStrings.xml><?xml version="1.0" encoding="utf-8"?>
<sst xmlns="http://schemas.openxmlformats.org/spreadsheetml/2006/main" count="112" uniqueCount="51">
  <si>
    <t>m</t>
  </si>
  <si>
    <t>t</t>
  </si>
  <si>
    <t>Ec</t>
  </si>
  <si>
    <t>Mpa</t>
  </si>
  <si>
    <t>H</t>
  </si>
  <si>
    <t>x</t>
  </si>
  <si>
    <t>Pil.</t>
  </si>
  <si>
    <t>b</t>
  </si>
  <si>
    <t>h</t>
  </si>
  <si>
    <t>Ii</t>
  </si>
  <si>
    <t>K =</t>
  </si>
  <si>
    <t>w</t>
  </si>
  <si>
    <t>rad/s</t>
  </si>
  <si>
    <t>T</t>
  </si>
  <si>
    <t>s</t>
  </si>
  <si>
    <r>
      <rPr>
        <sz val="11"/>
        <color theme="1"/>
        <rFont val="Symbol"/>
        <family val="1"/>
        <charset val="2"/>
      </rPr>
      <t>w</t>
    </r>
    <r>
      <rPr>
        <sz val="11"/>
        <color theme="1"/>
        <rFont val="Calibri"/>
        <family val="2"/>
      </rPr>
      <t>d</t>
    </r>
  </si>
  <si>
    <t>Td</t>
  </si>
  <si>
    <t>uo</t>
  </si>
  <si>
    <t>mm</t>
  </si>
  <si>
    <t>u (t)</t>
  </si>
  <si>
    <t>v (t)</t>
  </si>
  <si>
    <t>mm/s</t>
  </si>
  <si>
    <t>F=Kxu</t>
  </si>
  <si>
    <t>kN</t>
  </si>
  <si>
    <t>u</t>
  </si>
  <si>
    <t>po</t>
  </si>
  <si>
    <t>Tp (s)</t>
  </si>
  <si>
    <t>ust,max (mm)</t>
  </si>
  <si>
    <r>
      <rPr>
        <sz val="11"/>
        <color theme="1"/>
        <rFont val="Symbol"/>
        <family val="1"/>
        <charset val="2"/>
      </rPr>
      <t>w</t>
    </r>
    <r>
      <rPr>
        <vertAlign val="subscript"/>
        <sz val="15.4"/>
        <color theme="1"/>
        <rFont val="Calibri"/>
        <family val="2"/>
      </rPr>
      <t>p</t>
    </r>
  </si>
  <si>
    <t>F=K x u</t>
  </si>
  <si>
    <t>ki (kN/m)</t>
  </si>
  <si>
    <t>Passo d'integrazione:</t>
  </si>
  <si>
    <t>T/100</t>
  </si>
  <si>
    <t>Passo cam.</t>
  </si>
  <si>
    <t>Accelerogramma:</t>
  </si>
  <si>
    <t>L'Aquila, 6.04.2009, componente N-S, stazione AQK</t>
  </si>
  <si>
    <t>Massima risposta</t>
  </si>
  <si>
    <t>T (s)</t>
  </si>
  <si>
    <t>Spost. (m)</t>
  </si>
  <si>
    <t>Vel. (m/s)</t>
  </si>
  <si>
    <t>Acc. Ass. (g)</t>
  </si>
  <si>
    <t>F. el. (kN)</t>
  </si>
  <si>
    <t>F. iner. (kN)</t>
  </si>
  <si>
    <t>Massima risposta per diversi periodi</t>
  </si>
  <si>
    <t>k (kN/m)</t>
  </si>
  <si>
    <t>m (t)</t>
  </si>
  <si>
    <t>PGA</t>
  </si>
  <si>
    <t>g</t>
  </si>
  <si>
    <t>Storia dello spostamento (in mm)</t>
  </si>
  <si>
    <t>Storia dell'accelerazione (in m/s2)</t>
  </si>
  <si>
    <t>ast,max (m/s2)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</si>
</sst>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1"/>
      <color theme="1"/>
      <name val="Calibri"/>
      <family val="1"/>
      <charset val="2"/>
    </font>
    <font>
      <vertAlign val="subscript"/>
      <sz val="15.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4" fillId="0" borderId="0" xfId="0" applyFont="1"/>
    <xf numFmtId="2" fontId="0" fillId="0" borderId="0" xfId="0" applyNumberFormat="1" applyAlignment="1">
      <alignment horizontal="left"/>
    </xf>
    <xf numFmtId="0" fontId="0" fillId="2" borderId="0" xfId="0" applyFill="1"/>
    <xf numFmtId="2" fontId="0" fillId="2" borderId="0" xfId="0" applyNumberFormat="1" applyFill="1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aseline="0"/>
              <a:t>Spostamento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'Oscillazioni libere'!$A$27:$A$527</c:f>
              <c:numCache>
                <c:formatCode>General</c:formatCode>
                <c:ptCount val="5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</c:numCache>
            </c:numRef>
          </c:xVal>
          <c:yVal>
            <c:numRef>
              <c:f>'Oscillazioni libere'!$B$27:$B$527</c:f>
              <c:numCache>
                <c:formatCode>0.0</c:formatCode>
                <c:ptCount val="501"/>
                <c:pt idx="0">
                  <c:v>35</c:v>
                </c:pt>
                <c:pt idx="1">
                  <c:v>34.914193649032107</c:v>
                </c:pt>
                <c:pt idx="2">
                  <c:v>34.657994749256495</c:v>
                </c:pt>
                <c:pt idx="3">
                  <c:v>34.233848633286676</c:v>
                </c:pt>
                <c:pt idx="4">
                  <c:v>33.645006067997812</c:v>
                </c:pt>
                <c:pt idx="5">
                  <c:v>32.895501706024916</c:v>
                </c:pt>
                <c:pt idx="6">
                  <c:v>31.990128848751482</c:v>
                </c:pt>
                <c:pt idx="7">
                  <c:v>30.93441067016041</c:v>
                </c:pt>
                <c:pt idx="8">
                  <c:v>29.734568067207011</c:v>
                </c:pt>
                <c:pt idx="9">
                  <c:v>28.397484317739032</c:v>
                </c:pt>
                <c:pt idx="10">
                  <c:v>26.930666741358106</c:v>
                </c:pt>
                <c:pt idx="11">
                  <c:v>25.34220557192992</c:v>
                </c:pt>
                <c:pt idx="12">
                  <c:v>23.640730262648411</c:v>
                </c:pt>
                <c:pt idx="13">
                  <c:v>21.835363455589121</c:v>
                </c:pt>
                <c:pt idx="14">
                  <c:v>19.935672857505093</c:v>
                </c:pt>
                <c:pt idx="15">
                  <c:v>17.95162127218309</c:v>
                </c:pt>
                <c:pt idx="16">
                  <c:v>15.893515046957372</c:v>
                </c:pt>
                <c:pt idx="17">
                  <c:v>13.771951196944803</c:v>
                </c:pt>
                <c:pt idx="18">
                  <c:v>11.597763475199631</c:v>
                </c:pt>
                <c:pt idx="19">
                  <c:v>9.3819676602741353</c:v>
                </c:pt>
                <c:pt idx="20">
                  <c:v>7.1357063346074696</c:v>
                </c:pt>
                <c:pt idx="21">
                  <c:v>4.8701934277481715</c:v>
                </c:pt>
                <c:pt idx="22">
                  <c:v>2.596658797652724</c:v>
                </c:pt>
                <c:pt idx="23">
                  <c:v>0.32629312120704401</c:v>
                </c:pt>
                <c:pt idx="24">
                  <c:v>-1.929806638291345</c:v>
                </c:pt>
                <c:pt idx="25">
                  <c:v>-4.1606909236491507</c:v>
                </c:pt>
                <c:pt idx="26">
                  <c:v>-6.3556101792017117</c:v>
                </c:pt>
                <c:pt idx="27">
                  <c:v>-8.5040660992259021</c:v>
                </c:pt>
                <c:pt idx="28">
                  <c:v>-10.595861287764782</c:v>
                </c:pt>
                <c:pt idx="29">
                  <c:v>-12.621147097755248</c:v>
                </c:pt>
                <c:pt idx="30">
                  <c:v>-14.570469427888817</c:v>
                </c:pt>
                <c:pt idx="31">
                  <c:v>-16.434812267185517</c:v>
                </c:pt>
                <c:pt idx="32">
                  <c:v>-18.205638789759458</c:v>
                </c:pt>
                <c:pt idx="33">
                  <c:v>-19.87492981563204</c:v>
                </c:pt>
                <c:pt idx="34">
                  <c:v>-21.435219467635886</c:v>
                </c:pt>
                <c:pt idx="35">
                  <c:v>-22.879627869371941</c:v>
                </c:pt>
                <c:pt idx="36">
                  <c:v>-24.201890744756728</c:v>
                </c:pt>
                <c:pt idx="37">
                  <c:v>-25.396385795846268</c:v>
                </c:pt>
                <c:pt idx="38">
                  <c:v>-26.458155752262474</c:v>
                </c:pt>
                <c:pt idx="39">
                  <c:v>-27.382928002594735</c:v>
                </c:pt>
                <c:pt idx="40">
                  <c:v>-28.167130735514668</c:v>
                </c:pt>
                <c:pt idx="41">
                  <c:v>-28.807905535941401</c:v>
                </c:pt>
                <c:pt idx="42">
                  <c:v>-29.30311639933737</c:v>
                </c:pt>
                <c:pt idx="43">
                  <c:v>-29.651355145015238</c:v>
                </c:pt>
                <c:pt idx="44">
                  <c:v>-29.851943227105803</c:v>
                </c:pt>
                <c:pt idx="45">
                  <c:v>-29.904929959488545</c:v>
                </c:pt>
                <c:pt idx="46">
                  <c:v>-29.811087188435405</c:v>
                </c:pt>
                <c:pt idx="47">
                  <c:v>-29.571900463879583</c:v>
                </c:pt>
                <c:pt idx="48">
                  <c:v>-29.189556777013632</c:v>
                </c:pt>
                <c:pt idx="49">
                  <c:v>-28.666928948264189</c:v>
                </c:pt>
                <c:pt idx="50">
                  <c:v>-28.007556765508397</c:v>
                </c:pt>
                <c:pt idx="51">
                  <c:v>-27.215624987614838</c:v>
                </c:pt>
                <c:pt idx="52">
                  <c:v>-26.29593834293971</c:v>
                </c:pt>
                <c:pt idx="53">
                  <c:v>-25.253893666220485</c:v>
                </c:pt>
                <c:pt idx="54">
                  <c:v>-24.095449330321525</c:v>
                </c:pt>
                <c:pt idx="55">
                  <c:v>-22.827092141441703</c:v>
                </c:pt>
                <c:pt idx="56">
                  <c:v>-21.455801877638059</c:v>
                </c:pt>
                <c:pt idx="57">
                  <c:v>-19.989013660805377</c:v>
                </c:pt>
                <c:pt idx="58">
                  <c:v>-18.434578361532875</c:v>
                </c:pt>
                <c:pt idx="59">
                  <c:v>-16.800721244500362</c:v>
                </c:pt>
                <c:pt idx="60">
                  <c:v>-15.095999069241806</c:v>
                </c:pt>
                <c:pt idx="61">
                  <c:v>-13.329255867168165</c:v>
                </c:pt>
                <c:pt idx="62">
                  <c:v>-11.509577620680558</c:v>
                </c:pt>
                <c:pt idx="63">
                  <c:v>-9.6462460740045266</c:v>
                </c:pt>
                <c:pt idx="64">
                  <c:v>-7.7486919080234467</c:v>
                </c:pt>
                <c:pt idx="65">
                  <c:v>-5.8264475128809128</c:v>
                </c:pt>
                <c:pt idx="66">
                  <c:v>-3.8890995924590754</c:v>
                </c:pt>
                <c:pt idx="67">
                  <c:v>-1.946241834026627</c:v>
                </c:pt>
                <c:pt idx="68">
                  <c:v>-7.4278744015949475E-3</c:v>
                </c:pt>
                <c:pt idx="69">
                  <c:v>1.9178752090953317</c:v>
                </c:pt>
                <c:pt idx="70">
                  <c:v>3.8203326587855253</c:v>
                </c:pt>
                <c:pt idx="71">
                  <c:v>5.690786828998184</c:v>
                </c:pt>
                <c:pt idx="72">
                  <c:v>7.5203007980491829</c:v>
                </c:pt>
                <c:pt idx="73">
                  <c:v>9.3002005944909065</c:v>
                </c:pt>
                <c:pt idx="74">
                  <c:v>11.022115840513205</c:v>
                </c:pt>
                <c:pt idx="75">
                  <c:v>12.678018624504304</c:v>
                </c:pt>
                <c:pt idx="76">
                  <c:v>14.260260424767372</c:v>
                </c:pt>
                <c:pt idx="77">
                  <c:v>15.761606917175936</c:v>
                </c:pt>
                <c:pt idx="78">
                  <c:v>17.175270511083756</c:v>
                </c:pt>
                <c:pt idx="79">
                  <c:v>18.494940470018438</c:v>
                </c:pt>
                <c:pt idx="80">
                  <c:v>19.714810486518473</c:v>
                </c:pt>
                <c:pt idx="81">
                  <c:v>20.829603593855328</c:v>
                </c:pt>
                <c:pt idx="82">
                  <c:v>21.834594311243507</c:v>
                </c:pt>
                <c:pt idx="83">
                  <c:v>22.725627933413485</c:v>
                </c:pt>
                <c:pt idx="84">
                  <c:v>23.499136890030062</c:v>
                </c:pt>
                <c:pt idx="85">
                  <c:v>24.152154115310324</c:v>
                </c:pt>
                <c:pt idx="86">
                  <c:v>24.682323383254449</c:v>
                </c:pt>
                <c:pt idx="87">
                  <c:v>25.087906579074929</c:v>
                </c:pt>
                <c:pt idx="88">
                  <c:v>25.367787892620537</c:v>
                </c:pt>
                <c:pt idx="89">
                  <c:v>25.521474934764953</c:v>
                </c:pt>
                <c:pt idx="90">
                  <c:v>25.54909679279297</c:v>
                </c:pt>
                <c:pt idx="91">
                  <c:v>25.45139905569647</c:v>
                </c:pt>
                <c:pt idx="92">
                  <c:v>25.229735854916189</c:v>
                </c:pt>
                <c:pt idx="93">
                  <c:v>24.886058980363913</c:v>
                </c:pt>
                <c:pt idx="94">
                  <c:v>24.422904145465594</c:v>
                </c:pt>
                <c:pt idx="95">
                  <c:v>23.843374488413083</c:v>
                </c:pt>
                <c:pt idx="96">
                  <c:v>23.151121409738778</c:v>
                </c:pt>
                <c:pt idx="97">
                  <c:v>22.350322858673277</c:v>
                </c:pt>
                <c:pt idx="98">
                  <c:v>21.445659192454738</c:v>
                </c:pt>
                <c:pt idx="99">
                  <c:v>20.442286743777778</c:v>
                </c:pt>
                <c:pt idx="100">
                  <c:v>19.345809241849171</c:v>
                </c:pt>
                <c:pt idx="101">
                  <c:v>18.162247242013397</c:v>
                </c:pt>
                <c:pt idx="102">
                  <c:v>16.8980057275813</c:v>
                </c:pt>
                <c:pt idx="103">
                  <c:v>15.559840055302999</c:v>
                </c:pt>
                <c:pt idx="104">
                  <c:v>14.154820422840936</c:v>
                </c:pt>
                <c:pt idx="105">
                  <c:v>12.690295042590522</c:v>
                </c:pt>
                <c:pt idx="106">
                  <c:v>11.173852211243906</c:v>
                </c:pt>
                <c:pt idx="107">
                  <c:v>9.6132814685766661</c:v>
                </c:pt>
                <c:pt idx="108">
                  <c:v>8.0165340420462563</c:v>
                </c:pt>
                <c:pt idx="109">
                  <c:v>6.3916827759149228</c:v>
                </c:pt>
                <c:pt idx="110">
                  <c:v>4.746881744745588</c:v>
                </c:pt>
                <c:pt idx="111">
                  <c:v>3.0903257512692486</c:v>
                </c:pt>
                <c:pt idx="112">
                  <c:v>1.4302099077905224</c:v>
                </c:pt>
                <c:pt idx="113">
                  <c:v>-0.22531050150222576</c:v>
                </c:pt>
                <c:pt idx="114">
                  <c:v>-1.8681596827111544</c:v>
                </c:pt>
                <c:pt idx="115">
                  <c:v>-3.4903803279644938</c:v>
                </c:pt>
                <c:pt idx="116">
                  <c:v>-5.0841717583887895</c:v>
                </c:pt>
                <c:pt idx="117">
                  <c:v>-6.6419270334715765</c:v>
                </c:pt>
                <c:pt idx="118">
                  <c:v>-8.1562688522933815</c:v>
                </c:pt>
                <c:pt idx="119">
                  <c:v>-9.6200840792449274</c:v>
                </c:pt>
                <c:pt idx="120">
                  <c:v>-11.026556734751148</c:v>
                </c:pt>
                <c:pt idx="121">
                  <c:v>-12.369199300155522</c:v>
                </c:pt>
                <c:pt idx="122">
                  <c:v>-13.641882195229307</c:v>
                </c:pt>
                <c:pt idx="123">
                  <c:v>-14.838861296707625</c:v>
                </c:pt>
                <c:pt idx="124">
                  <c:v>-15.954803376769066</c:v>
                </c:pt>
                <c:pt idx="125">
                  <c:v>-16.984809351408025</c:v>
                </c:pt>
                <c:pt idx="126">
                  <c:v>-17.924435240144057</c:v>
                </c:pt>
                <c:pt idx="127">
                  <c:v>-18.769710750409985</c:v>
                </c:pt>
                <c:pt idx="128">
                  <c:v>-19.517155412199028</c:v>
                </c:pt>
                <c:pt idx="129">
                  <c:v>-20.163792201069178</c:v>
                </c:pt>
                <c:pt idx="130">
                  <c:v>-20.707158600335575</c:v>
                </c:pt>
                <c:pt idx="131">
                  <c:v>-21.14531506616763</c:v>
                </c:pt>
                <c:pt idx="132">
                  <c:v>-21.47685087227994</c:v>
                </c:pt>
                <c:pt idx="133">
                  <c:v>-21.700887323902347</c:v>
                </c:pt>
                <c:pt idx="134">
                  <c:v>-21.817078343670744</c:v>
                </c:pt>
                <c:pt idx="135">
                  <c:v>-21.825608444932584</c:v>
                </c:pt>
                <c:pt idx="136">
                  <c:v>-21.727188120648048</c:v>
                </c:pt>
                <c:pt idx="137">
                  <c:v>-21.523046688527824</c:v>
                </c:pt>
                <c:pt idx="138">
                  <c:v>-21.214922645222813</c:v>
                </c:pt>
                <c:pt idx="139">
                  <c:v>-20.805051594211236</c:v>
                </c:pt>
                <c:pt idx="140">
                  <c:v>-20.296151823459837</c:v>
                </c:pt>
                <c:pt idx="141">
                  <c:v>-19.691407619914383</c:v>
                </c:pt>
                <c:pt idx="142">
                  <c:v>-18.994450418350493</c:v>
                </c:pt>
                <c:pt idx="143">
                  <c:v>-18.209337892040168</c:v>
                </c:pt>
                <c:pt idx="144">
                  <c:v>-17.340531102018982</c:v>
                </c:pt>
                <c:pt idx="145">
                  <c:v>-16.39286983043041</c:v>
                </c:pt>
                <c:pt idx="146">
                  <c:v>-15.371546231440833</c:v>
                </c:pt>
                <c:pt idx="147">
                  <c:v>-14.282076940525473</c:v>
                </c:pt>
                <c:pt idx="148">
                  <c:v>-13.130273789491845</c:v>
                </c:pt>
                <c:pt idx="149">
                  <c:v>-11.922213280406293</c:v>
                </c:pt>
                <c:pt idx="150">
                  <c:v>-10.664204976596364</c:v>
                </c:pt>
                <c:pt idx="151">
                  <c:v>-9.3627589731015171</c:v>
                </c:pt>
                <c:pt idx="152">
                  <c:v>-8.0245526123171533</c:v>
                </c:pt>
                <c:pt idx="153">
                  <c:v>-6.6563966131163985</c:v>
                </c:pt>
                <c:pt idx="154">
                  <c:v>-5.2652007834302497</c:v>
                </c:pt>
                <c:pt idx="155">
                  <c:v>-3.8579394871191326</c:v>
                </c:pt>
                <c:pt idx="156">
                  <c:v>-2.4416170359787612</c:v>
                </c:pt>
                <c:pt idx="157">
                  <c:v>-1.0232331768954197</c:v>
                </c:pt>
                <c:pt idx="158">
                  <c:v>0.39025115748700451</c:v>
                </c:pt>
                <c:pt idx="159">
                  <c:v>1.7919476686940383</c:v>
                </c:pt>
                <c:pt idx="160">
                  <c:v>3.1750739203089791</c:v>
                </c:pt>
                <c:pt idx="161">
                  <c:v>4.5329858152259783</c:v>
                </c:pt>
                <c:pt idx="162">
                  <c:v>5.8592091684556777</c:v>
                </c:pt>
                <c:pt idx="163">
                  <c:v>7.1474702271752388</c:v>
                </c:pt>
                <c:pt idx="164">
                  <c:v>8.3917249959074809</c:v>
                </c:pt>
                <c:pt idx="165">
                  <c:v>9.5861872315575347</c:v>
                </c:pt>
                <c:pt idx="166">
                  <c:v>10.725354980496189</c:v>
                </c:pt>
                <c:pt idx="167">
                  <c:v>11.804035537911787</c:v>
                </c:pt>
                <c:pt idx="168">
                  <c:v>12.817368718216553</c:v>
                </c:pt>
                <c:pt idx="169">
                  <c:v>13.760848334342072</c:v>
                </c:pt>
                <c:pt idx="170">
                  <c:v>14.630341793244137</c:v>
                </c:pt>
                <c:pt idx="171">
                  <c:v>15.422107724811283</c:v>
                </c:pt>
                <c:pt idx="172">
                  <c:v>16.132811571580337</c:v>
                </c:pt>
                <c:pt idx="173">
                  <c:v>16.759539077157449</c:v>
                </c:pt>
                <c:pt idx="174">
                  <c:v>17.29980762196757</c:v>
                </c:pt>
                <c:pt idx="175">
                  <c:v>17.751575365857192</c:v>
                </c:pt>
                <c:pt idx="176">
                  <c:v>18.113248168098675</c:v>
                </c:pt>
                <c:pt idx="177">
                  <c:v>18.383684266436056</c:v>
                </c:pt>
                <c:pt idx="178">
                  <c:v>18.562196707914719</c:v>
                </c:pt>
                <c:pt idx="179">
                  <c:v>18.648553535299389</c:v>
                </c:pt>
                <c:pt idx="180">
                  <c:v>18.642975743850034</c:v>
                </c:pt>
                <c:pt idx="181">
                  <c:v>18.546133034041681</c:v>
                </c:pt>
                <c:pt idx="182">
                  <c:v>18.359137396429787</c:v>
                </c:pt>
                <c:pt idx="183">
                  <c:v>18.083534575226938</c:v>
                </c:pt>
                <c:pt idx="184">
                  <c:v>17.721293467220271</c:v>
                </c:pt>
                <c:pt idx="185">
                  <c:v>17.274793522374878</c:v>
                </c:pt>
                <c:pt idx="186">
                  <c:v>16.746810221791776</c:v>
                </c:pt>
                <c:pt idx="187">
                  <c:v>16.140498717576303</c:v>
                </c:pt>
                <c:pt idx="188">
                  <c:v>15.459375727584076</c:v>
                </c:pt>
                <c:pt idx="189">
                  <c:v>14.707299785908788</c:v>
                </c:pt>
                <c:pt idx="190">
                  <c:v>13.888449957324122</c:v>
                </c:pt>
                <c:pt idx="191">
                  <c:v>13.007303130658418</c:v>
                </c:pt>
                <c:pt idx="192">
                  <c:v>12.068610012237658</c:v>
                </c:pt>
                <c:pt idx="193">
                  <c:v>11.077369946051526</c:v>
                </c:pt>
                <c:pt idx="194">
                  <c:v>10.038804692159058</c:v>
                </c:pt>
                <c:pt idx="195">
                  <c:v>8.9583312990330786</c:v>
                </c:pt>
                <c:pt idx="196">
                  <c:v>7.8415342090320781</c:v>
                </c:pt>
                <c:pt idx="197">
                  <c:v>6.6941367389713688</c:v>
                </c:pt>
                <c:pt idx="198">
                  <c:v>5.5219720798334073</c:v>
                </c:pt>
                <c:pt idx="199">
                  <c:v>4.3309539610065073</c:v>
                </c:pt>
                <c:pt idx="200">
                  <c:v>3.1270471250674525</c:v>
                </c:pt>
                <c:pt idx="201">
                  <c:v>1.9162377590313859</c:v>
                </c:pt>
                <c:pt idx="202">
                  <c:v>0.70450402718646343</c:v>
                </c:pt>
                <c:pt idx="203">
                  <c:v>-0.50221315088200535</c:v>
                </c:pt>
                <c:pt idx="204">
                  <c:v>-1.6980389356758949</c:v>
                </c:pt>
                <c:pt idx="205">
                  <c:v>-2.8771928780576932</c:v>
                </c:pt>
                <c:pt idx="206">
                  <c:v>-4.0340165694323824</c:v>
                </c:pt>
                <c:pt idx="207">
                  <c:v>-5.1630005010339186</c:v>
                </c:pt>
                <c:pt idx="208">
                  <c:v>-6.2588100062987682</c:v>
                </c:pt>
                <c:pt idx="209">
                  <c:v>-7.3163101656811564</c:v>
                </c:pt>
                <c:pt idx="210">
                  <c:v>-8.3305895591882688</c:v>
                </c:pt>
                <c:pt idx="211">
                  <c:v>-9.2969827583593663</c:v>
                </c:pt>
                <c:pt idx="212">
                  <c:v>-10.211091456341862</c:v>
                </c:pt>
                <c:pt idx="213">
                  <c:v>-11.068804142096537</c:v>
                </c:pt>
                <c:pt idx="214">
                  <c:v>-11.866314232549945</c:v>
                </c:pt>
                <c:pt idx="215">
                  <c:v>-12.600136584667217</c:v>
                </c:pt>
                <c:pt idx="216">
                  <c:v>-13.267122317897114</c:v>
                </c:pt>
                <c:pt idx="217">
                  <c:v>-13.864471886202821</c:v>
                </c:pt>
                <c:pt idx="218">
                  <c:v>-14.389746347889234</c:v>
                </c:pt>
                <c:pt idx="219">
                  <c:v>-14.84087679062514</c:v>
                </c:pt>
                <c:pt idx="220">
                  <c:v>-15.216171878391986</c:v>
                </c:pt>
                <c:pt idx="221">
                  <c:v>-15.514323496520753</c:v>
                </c:pt>
                <c:pt idx="222">
                  <c:v>-15.734410480459911</c:v>
                </c:pt>
                <c:pt idx="223">
                  <c:v>-15.875900423402427</c:v>
                </c:pt>
                <c:pt idx="224">
                  <c:v>-15.938649567342855</c:v>
                </c:pt>
                <c:pt idx="225">
                  <c:v>-15.9229007914898</c:v>
                </c:pt>
                <c:pt idx="226">
                  <c:v>-15.829279721180109</c:v>
                </c:pt>
                <c:pt idx="227">
                  <c:v>-15.658788989484064</c:v>
                </c:pt>
                <c:pt idx="228">
                  <c:v>-15.412800692513295</c:v>
                </c:pt>
                <c:pt idx="229">
                  <c:v>-15.093047088002733</c:v>
                </c:pt>
                <c:pt idx="230">
                  <c:v>-14.701609594995304</c:v>
                </c:pt>
                <c:pt idx="231">
                  <c:v>-14.240906160374093</c:v>
                </c:pt>
                <c:pt idx="232">
                  <c:v>-13.713677065525905</c:v>
                </c:pt>
                <c:pt idx="233">
                  <c:v>-13.122969253547422</c:v>
                </c:pt>
                <c:pt idx="234">
                  <c:v>-12.472119264088899</c:v>
                </c:pt>
                <c:pt idx="235">
                  <c:v>-11.764734869140971</c:v>
                </c:pt>
                <c:pt idx="236">
                  <c:v>-11.004675508780196</c:v>
                </c:pt>
                <c:pt idx="237">
                  <c:v>-10.196031631074375</c:v>
                </c:pt>
                <c:pt idx="238">
                  <c:v>-9.3431030449875418</c:v>
                </c:pt>
                <c:pt idx="239">
                  <c:v>-8.4503763991973333</c:v>
                </c:pt>
                <c:pt idx="240">
                  <c:v>-7.5225019032303173</c:v>
                </c:pt>
                <c:pt idx="241">
                  <c:v>-6.5642694102172214</c:v>
                </c:pt>
                <c:pt idx="242">
                  <c:v>-5.5805839828633674</c:v>
                </c:pt>
                <c:pt idx="243">
                  <c:v>-4.5764410659109194</c:v>
                </c:pt>
                <c:pt idx="244">
                  <c:v>-3.5569013894351706</c:v>
                </c:pt>
                <c:pt idx="245">
                  <c:v>-2.5270657277669861</c:v>
                </c:pt>
                <c:pt idx="246">
                  <c:v>-1.4920496386674746</c:v>
                </c:pt>
                <c:pt idx="247">
                  <c:v>-0.45695830660868875</c:v>
                </c:pt>
                <c:pt idx="248">
                  <c:v>0.57313838736291811</c:v>
                </c:pt>
                <c:pt idx="249">
                  <c:v>1.5932304486679638</c:v>
                </c:pt>
                <c:pt idx="250">
                  <c:v>2.5983918871705387</c:v>
                </c:pt>
                <c:pt idx="251">
                  <c:v>3.5838042552214899</c:v>
                </c:pt>
                <c:pt idx="252">
                  <c:v>4.5447794945430502</c:v>
                </c:pt>
                <c:pt idx="253">
                  <c:v>5.4767819848924386</c:v>
                </c:pt>
                <c:pt idx="254">
                  <c:v>6.3754496920976829</c:v>
                </c:pt>
                <c:pt idx="255">
                  <c:v>7.2366143181870264</c:v>
                </c:pt>
                <c:pt idx="256">
                  <c:v>8.0563203618992461</c:v>
                </c:pt>
                <c:pt idx="257">
                  <c:v>8.8308430038397177</c:v>
                </c:pt>
                <c:pt idx="258">
                  <c:v>9.5567047369024589</c:v>
                </c:pt>
                <c:pt idx="259">
                  <c:v>10.230690669278042</c:v>
                </c:pt>
                <c:pt idx="260">
                  <c:v>10.849862434375956</c:v>
                </c:pt>
                <c:pt idx="261">
                  <c:v>11.41157064927217</c:v>
                </c:pt>
                <c:pt idx="262">
                  <c:v>11.91346587080802</c:v>
                </c:pt>
                <c:pt idx="263">
                  <c:v>12.353508006181032</c:v>
                </c:pt>
                <c:pt idx="264">
                  <c:v>12.729974142738197</c:v>
                </c:pt>
                <c:pt idx="265">
                  <c:v>13.04146476967097</c:v>
                </c:pt>
                <c:pt idx="266">
                  <c:v>13.286908372377781</c:v>
                </c:pt>
                <c:pt idx="267">
                  <c:v>13.465564388363825</c:v>
                </c:pt>
                <c:pt idx="268">
                  <c:v>13.5770245216505</c:v>
                </c:pt>
                <c:pt idx="269">
                  <c:v>13.621212420726538</c:v>
                </c:pt>
                <c:pt idx="270">
                  <c:v>13.598381733052953</c:v>
                </c:pt>
                <c:pt idx="271">
                  <c:v>13.509112556993351</c:v>
                </c:pt>
                <c:pt idx="272">
                  <c:v>13.35430631974414</c:v>
                </c:pt>
                <c:pt idx="273">
                  <c:v>13.135179117348079</c:v>
                </c:pt>
                <c:pt idx="274">
                  <c:v>12.853253560154453</c:v>
                </c:pt>
                <c:pt idx="275">
                  <c:v>12.510349174105805</c:v>
                </c:pt>
                <c:pt idx="276">
                  <c:v>12.108571414951674</c:v>
                </c:pt>
                <c:pt idx="277">
                  <c:v>11.650299358884498</c:v>
                </c:pt>
                <c:pt idx="278">
                  <c:v>11.138172139130877</c:v>
                </c:pt>
                <c:pt idx="279">
                  <c:v>10.575074203687487</c:v>
                </c:pt>
                <c:pt idx="280">
                  <c:v>9.9641194746390145</c:v>
                </c:pt>
                <c:pt idx="281">
                  <c:v>9.308634494312729</c:v>
                </c:pt>
                <c:pt idx="282">
                  <c:v>8.6121406478909517</c:v>
                </c:pt>
                <c:pt idx="283">
                  <c:v>7.8783355559987642</c:v>
                </c:pt>
                <c:pt idx="284">
                  <c:v>7.1110737341970003</c:v>
                </c:pt>
                <c:pt idx="285">
                  <c:v>6.3143466192225235</c:v>
                </c:pt>
                <c:pt idx="286">
                  <c:v>5.4922620642221922</c:v>
                </c:pt>
                <c:pt idx="287">
                  <c:v>4.6490234071127965</c:v>
                </c:pt>
                <c:pt idx="288">
                  <c:v>3.788908217562331</c:v>
                </c:pt>
                <c:pt idx="289">
                  <c:v>2.9162468289247463</c:v>
                </c:pt>
                <c:pt idx="290">
                  <c:v>2.0354007617707706</c:v>
                </c:pt>
                <c:pt idx="291">
                  <c:v>1.1507411454423233</c:v>
                </c:pt>
                <c:pt idx="292">
                  <c:v>0.26662724332549065</c:v>
                </c:pt>
                <c:pt idx="293">
                  <c:v>-0.61261481371088389</c:v>
                </c:pt>
                <c:pt idx="294">
                  <c:v>-1.4827129830124028</c:v>
                </c:pt>
                <c:pt idx="295">
                  <c:v>-2.3394698545138413</c:v>
                </c:pt>
                <c:pt idx="296">
                  <c:v>-3.1787826860495225</c:v>
                </c:pt>
                <c:pt idx="297">
                  <c:v>-3.9966628350332809</c:v>
                </c:pt>
                <c:pt idx="298">
                  <c:v>-4.7892544955598817</c:v>
                </c:pt>
                <c:pt idx="299">
                  <c:v>-5.5528526540154619</c:v>
                </c:pt>
                <c:pt idx="300">
                  <c:v>-6.2839201807206999</c:v>
                </c:pt>
                <c:pt idx="301">
                  <c:v>-6.9791039799370829</c:v>
                </c:pt>
                <c:pt idx="302">
                  <c:v>-7.6352501257213197</c:v>
                </c:pt>
                <c:pt idx="303">
                  <c:v>-8.2494179165864203</c:v>
                </c:pt>
                <c:pt idx="304">
                  <c:v>-8.8188927876913379</c:v>
                </c:pt>
                <c:pt idx="305">
                  <c:v>-9.3411980253051574</c:v>
                </c:pt>
                <c:pt idx="306">
                  <c:v>-9.814105234542625</c:v>
                </c:pt>
                <c:pt idx="307">
                  <c:v>-10.235643517817179</c:v>
                </c:pt>
                <c:pt idx="308">
                  <c:v>-10.604107328068645</c:v>
                </c:pt>
                <c:pt idx="309">
                  <c:v>-10.918062967564225</c:v>
                </c:pt>
                <c:pt idx="310">
                  <c:v>-11.176353709908984</c:v>
                </c:pt>
                <c:pt idx="311">
                  <c:v>-11.378103529800887</c:v>
                </c:pt>
                <c:pt idx="312">
                  <c:v>-11.522719431992149</c:v>
                </c:pt>
                <c:pt idx="313">
                  <c:v>-11.60989237783887</c:v>
                </c:pt>
                <c:pt idx="314">
                  <c:v>-11.639596814700173</c:v>
                </c:pt>
                <c:pt idx="315">
                  <c:v>-11.612088820254174</c:v>
                </c:pt>
                <c:pt idx="316">
                  <c:v>-11.527902880497107</c:v>
                </c:pt>
                <c:pt idx="317">
                  <c:v>-11.387847326752272</c:v>
                </c:pt>
                <c:pt idx="318">
                  <c:v>-11.192998463406129</c:v>
                </c:pt>
                <c:pt idx="319">
                  <c:v>-10.94469342427929</c:v>
                </c:pt>
                <c:pt idx="320">
                  <c:v>-10.644521801501792</c:v>
                </c:pt>
                <c:pt idx="321">
                  <c:v>-10.294316096467272</c:v>
                </c:pt>
                <c:pt idx="322">
                  <c:v>-9.8961410478630061</c:v>
                </c:pt>
                <c:pt idx="323">
                  <c:v>-9.4522818968880511</c:v>
                </c:pt>
                <c:pt idx="324">
                  <c:v>-8.9652316545568205</c:v>
                </c:pt>
                <c:pt idx="325">
                  <c:v>-8.4376774404192272</c:v>
                </c:pt>
                <c:pt idx="326">
                  <c:v>-7.8724859660918538</c:v>
                </c:pt>
                <c:pt idx="327">
                  <c:v>-7.272688240670111</c:v>
                </c:pt>
                <c:pt idx="328">
                  <c:v>-6.6414635783632789</c:v>
                </c:pt>
                <c:pt idx="329">
                  <c:v>-5.9821229915510363</c:v>
                </c:pt>
                <c:pt idx="330">
                  <c:v>-5.2980920548879373</c:v>
                </c:pt>
                <c:pt idx="331">
                  <c:v>-4.5928933280748412</c:v>
                </c:pt>
                <c:pt idx="332">
                  <c:v>-3.8701284264655453</c:v>
                </c:pt>
                <c:pt idx="333">
                  <c:v>-3.1334598297783329</c:v>
                </c:pt>
                <c:pt idx="334">
                  <c:v>-2.3865925198344384</c:v>
                </c:pt>
                <c:pt idx="335">
                  <c:v>-1.6332555384466152</c:v>
                </c:pt>
                <c:pt idx="336">
                  <c:v>-0.87718355633661316</c:v>
                </c:pt>
                <c:pt idx="337">
                  <c:v>-0.12209854327014789</c:v>
                </c:pt>
                <c:pt idx="338">
                  <c:v>0.62830837152726904</c:v>
                </c:pt>
                <c:pt idx="339">
                  <c:v>1.3703947611646901</c:v>
                </c:pt>
                <c:pt idx="340">
                  <c:v>2.1005843995532496</c:v>
                </c:pt>
                <c:pt idx="341">
                  <c:v>2.8153843133869265</c:v>
                </c:pt>
                <c:pt idx="342">
                  <c:v>3.5114013072440851</c:v>
                </c:pt>
                <c:pt idx="343">
                  <c:v>4.1853578845602755</c:v>
                </c:pt>
                <c:pt idx="344">
                  <c:v>4.8341074907199122</c:v>
                </c:pt>
                <c:pt idx="345">
                  <c:v>5.4546490083510655</c:v>
                </c:pt>
                <c:pt idx="346">
                  <c:v>6.0441404390576201</c:v>
                </c:pt>
                <c:pt idx="347">
                  <c:v>6.599911710267321</c:v>
                </c:pt>
                <c:pt idx="348">
                  <c:v>7.119476550587386</c:v>
                </c:pt>
                <c:pt idx="349">
                  <c:v>7.6005433820167436</c:v>
                </c:pt>
                <c:pt idx="350">
                  <c:v>8.0410251825403449</c:v>
                </c:pt>
                <c:pt idx="351">
                  <c:v>8.4390482779973244</c:v>
                </c:pt>
                <c:pt idx="352">
                  <c:v>8.7929600276468829</c:v>
                </c:pt>
                <c:pt idx="353">
                  <c:v>9.1013353735218629</c:v>
                </c:pt>
                <c:pt idx="354">
                  <c:v>9.3629822294337757</c:v>
                </c:pt>
                <c:pt idx="355">
                  <c:v>9.5769456913444859</c:v>
                </c:pt>
                <c:pt idx="356">
                  <c:v>9.7425110567197386</c:v>
                </c:pt>
                <c:pt idx="357">
                  <c:v>9.8592056463996158</c:v>
                </c:pt>
                <c:pt idx="358">
                  <c:v>9.9267994284302947</c:v>
                </c:pt>
                <c:pt idx="359">
                  <c:v>9.9453044491732889</c:v>
                </c:pt>
                <c:pt idx="360">
                  <c:v>9.9149730828122618</c:v>
                </c:pt>
                <c:pt idx="361">
                  <c:v>9.8362951160866903</c:v>
                </c:pt>
                <c:pt idx="362">
                  <c:v>9.7099936906687887</c:v>
                </c:pt>
                <c:pt idx="363">
                  <c:v>9.5370201310377514</c:v>
                </c:pt>
                <c:pt idx="364">
                  <c:v>9.3185476909694955</c:v>
                </c:pt>
                <c:pt idx="365">
                  <c:v>9.0559642568242129</c:v>
                </c:pt>
                <c:pt idx="366">
                  <c:v>8.7508640506569115</c:v>
                </c:pt>
                <c:pt idx="367">
                  <c:v>8.4050383807733375</c:v>
                </c:pt>
                <c:pt idx="368">
                  <c:v>8.0204654916863429</c:v>
                </c:pt>
                <c:pt idx="369">
                  <c:v>7.5992995694753542</c:v>
                </c:pt>
                <c:pt idx="370">
                  <c:v>7.1438589622966155</c:v>
                </c:pt>
                <c:pt idx="371">
                  <c:v>6.6566136792184034</c:v>
                </c:pt>
                <c:pt idx="372">
                  <c:v>6.1401722336479203</c:v>
                </c:pt>
                <c:pt idx="373">
                  <c:v>5.5972679003641357</c:v>
                </c:pt>
                <c:pt idx="374">
                  <c:v>5.030744457559762</c:v>
                </c:pt>
                <c:pt idx="375">
                  <c:v>4.4435414873192007</c:v>
                </c:pt>
                <c:pt idx="376">
                  <c:v>3.8386793096086929</c:v>
                </c:pt>
                <c:pt idx="377">
                  <c:v>3.2192436261251434</c:v>
                </c:pt>
                <c:pt idx="378">
                  <c:v>2.5883699512376586</c:v>
                </c:pt>
                <c:pt idx="379">
                  <c:v>1.9492279077589885</c:v>
                </c:pt>
                <c:pt idx="380">
                  <c:v>1.3050054654023344</c:v>
                </c:pt>
                <c:pt idx="381">
                  <c:v>0.6588931995166738</c:v>
                </c:pt>
                <c:pt idx="382">
                  <c:v>1.4068647051247192E-2</c:v>
                </c:pt>
                <c:pt idx="383">
                  <c:v>-0.62631916431340906</c:v>
                </c:pt>
                <c:pt idx="384">
                  <c:v>-1.2591649393093738</c:v>
                </c:pt>
                <c:pt idx="385">
                  <c:v>-1.8814220176759022</c:v>
                </c:pt>
                <c:pt idx="386">
                  <c:v>-2.4901168854588596</c:v>
                </c:pt>
                <c:pt idx="387">
                  <c:v>-3.0823632266806085</c:v>
                </c:pt>
                <c:pt idx="388">
                  <c:v>-3.6553754497733308</c:v>
                </c:pt>
                <c:pt idx="389">
                  <c:v>-4.2064816262006657</c:v>
                </c:pt>
                <c:pt idx="390">
                  <c:v>-4.7331357820078637</c:v>
                </c:pt>
                <c:pt idx="391">
                  <c:v>-5.2329294866240632</c:v>
                </c:pt>
                <c:pt idx="392">
                  <c:v>-5.7036026870709406</c:v>
                </c:pt>
                <c:pt idx="393">
                  <c:v>-6.1430537397897638</c:v>
                </c:pt>
                <c:pt idx="394">
                  <c:v>-6.5493485965629326</c:v>
                </c:pt>
                <c:pt idx="395">
                  <c:v>-6.9207291054521827</c:v>
                </c:pt>
                <c:pt idx="396">
                  <c:v>-7.2556203922837312</c:v>
                </c:pt>
                <c:pt idx="397">
                  <c:v>-7.5526372929540182</c:v>
                </c:pt>
                <c:pt idx="398">
                  <c:v>-7.8105898116861479</c:v>
                </c:pt>
                <c:pt idx="399">
                  <c:v>-8.0284875853113391</c:v>
                </c:pt>
                <c:pt idx="400">
                  <c:v>-8.2055433386568399</c:v>
                </c:pt>
                <c:pt idx="401">
                  <c:v>-8.3411753211671016</c:v>
                </c:pt>
                <c:pt idx="402">
                  <c:v>-8.4350087199434522</c:v>
                </c:pt>
                <c:pt idx="403">
                  <c:v>-8.486876049434013</c:v>
                </c:pt>
                <c:pt idx="404">
                  <c:v>-8.4968165230158821</c:v>
                </c:pt>
                <c:pt idx="405">
                  <c:v>-8.4650744166612686</c:v>
                </c:pt>
                <c:pt idx="406">
                  <c:v>-8.3920964397441278</c:v>
                </c:pt>
                <c:pt idx="407">
                  <c:v>-8.2785281328013323</c:v>
                </c:pt>
                <c:pt idx="408">
                  <c:v>-8.1252093166893005</c:v>
                </c:pt>
                <c:pt idx="409">
                  <c:v>-7.9331686220521993</c:v>
                </c:pt>
                <c:pt idx="410">
                  <c:v>-7.7036171323197049</c:v>
                </c:pt>
                <c:pt idx="411">
                  <c:v>-7.4379411775619824</c:v>
                </c:pt>
                <c:pt idx="412">
                  <c:v>-7.1376943204271122</c:v>
                </c:pt>
                <c:pt idx="413">
                  <c:v>-6.8045885790551548</c:v>
                </c:pt>
                <c:pt idx="414">
                  <c:v>-6.4404849352860154</c:v>
                </c:pt>
                <c:pt idx="415">
                  <c:v>-6.0473831796411615</c:v>
                </c:pt>
                <c:pt idx="416">
                  <c:v>-5.6274111474474706</c:v>
                </c:pt>
                <c:pt idx="417">
                  <c:v>-5.1828134030737667</c:v>
                </c:pt>
                <c:pt idx="418">
                  <c:v>-4.7159394315548191</c:v>
                </c:pt>
                <c:pt idx="419">
                  <c:v>-4.22923139887682</c:v>
                </c:pt>
                <c:pt idx="420">
                  <c:v>-3.7252115438818998</c:v>
                </c:pt>
                <c:pt idx="421">
                  <c:v>-3.2064692661138912</c:v>
                </c:pt>
                <c:pt idx="422">
                  <c:v>-2.6756479749671502</c:v>
                </c:pt>
                <c:pt idx="423">
                  <c:v>-2.1354317662125029</c:v>
                </c:pt>
                <c:pt idx="424">
                  <c:v>-1.5885319923583112</c:v>
                </c:pt>
                <c:pt idx="425">
                  <c:v>-1.0376737933596787</c:v>
                </c:pt>
                <c:pt idx="426">
                  <c:v>-0.48558265391918515</c:v>
                </c:pt>
                <c:pt idx="427">
                  <c:v>6.5028946971497359E-2</c:v>
                </c:pt>
                <c:pt idx="428">
                  <c:v>0.61147472950965531</c:v>
                </c:pt>
                <c:pt idx="429">
                  <c:v>1.151107586061161</c:v>
                </c:pt>
                <c:pt idx="430">
                  <c:v>1.6813322716473023</c:v>
                </c:pt>
                <c:pt idx="431">
                  <c:v>2.199617751760933</c:v>
                </c:pt>
                <c:pt idx="432">
                  <c:v>2.7035091494333567</c:v>
                </c:pt>
                <c:pt idx="433">
                  <c:v>3.1906392358408699</c:v>
                </c:pt>
                <c:pt idx="434">
                  <c:v>3.6587394113656706</c:v>
                </c:pt>
                <c:pt idx="435">
                  <c:v>4.1056501268916321</c:v>
                </c:pt>
                <c:pt idx="436">
                  <c:v>4.5293306982080521</c:v>
                </c:pt>
                <c:pt idx="437">
                  <c:v>4.9278684696959392</c:v>
                </c:pt>
                <c:pt idx="438">
                  <c:v>5.2994872869645882</c:v>
                </c:pt>
                <c:pt idx="439">
                  <c:v>5.6425552417722393</c:v>
                </c:pt>
                <c:pt idx="440">
                  <c:v>5.9555916563852538</c:v>
                </c:pt>
                <c:pt idx="441">
                  <c:v>6.237273278483868</c:v>
                </c:pt>
                <c:pt idx="442">
                  <c:v>6.4864396617915423</c:v>
                </c:pt>
                <c:pt idx="443">
                  <c:v>6.7020977117658225</c:v>
                </c:pt>
                <c:pt idx="444">
                  <c:v>6.8834253799222873</c:v>
                </c:pt>
                <c:pt idx="445">
                  <c:v>7.029774494647496</c:v>
                </c:pt>
                <c:pt idx="446">
                  <c:v>7.1406727206706613</c:v>
                </c:pt>
                <c:pt idx="447">
                  <c:v>7.2158246436860916</c:v>
                </c:pt>
                <c:pt idx="448">
                  <c:v>7.2551119809272242</c:v>
                </c:pt>
                <c:pt idx="449">
                  <c:v>7.2585929227683534</c:v>
                </c:pt>
                <c:pt idx="450">
                  <c:v>7.2265006146504582</c:v>
                </c:pt>
                <c:pt idx="451">
                  <c:v>7.1592407927726693</c:v>
                </c:pt>
                <c:pt idx="452">
                  <c:v>7.0573885910416605</c:v>
                </c:pt>
                <c:pt idx="453">
                  <c:v>6.9216845407075374</c:v>
                </c:pt>
                <c:pt idx="454">
                  <c:v>6.7530297879191563</c:v>
                </c:pt>
                <c:pt idx="455">
                  <c:v>6.5524805580853913</c:v>
                </c:pt>
                <c:pt idx="456">
                  <c:v>6.3212418994161661</c:v>
                </c:pt>
                <c:pt idx="457">
                  <c:v>6.0606607413207438</c:v>
                </c:pt>
                <c:pt idx="458">
                  <c:v>5.7722183064472228</c:v>
                </c:pt>
                <c:pt idx="459">
                  <c:v>5.4575219180414392</c:v>
                </c:pt>
                <c:pt idx="460">
                  <c:v>5.1182962469740225</c:v>
                </c:pt>
                <c:pt idx="461">
                  <c:v>4.7563740452183998</c:v>
                </c:pt>
                <c:pt idx="462">
                  <c:v>4.3736864147508889</c:v>
                </c:pt>
                <c:pt idx="463">
                  <c:v>3.9722526627771053</c:v>
                </c:pt>
                <c:pt idx="464">
                  <c:v>3.5541697958591478</c:v>
                </c:pt>
                <c:pt idx="465">
                  <c:v>3.121601706919193</c:v>
                </c:pt>
                <c:pt idx="466">
                  <c:v>2.6767681102220662</c:v>
                </c:pt>
                <c:pt idx="467">
                  <c:v>2.2219332802886651</c:v>
                </c:pt>
                <c:pt idx="468">
                  <c:v>1.7593946512613445</c:v>
                </c:pt>
                <c:pt idx="469">
                  <c:v>1.2914713335309147</c:v>
                </c:pt>
                <c:pt idx="470">
                  <c:v>0.82049260444313676</c:v>
                </c:pt>
                <c:pt idx="471">
                  <c:v>0.34878642963250528</c:v>
                </c:pt>
                <c:pt idx="472">
                  <c:v>-0.12133192901368302</c:v>
                </c:pt>
                <c:pt idx="473">
                  <c:v>-0.5875711635745644</c:v>
                </c:pt>
                <c:pt idx="474">
                  <c:v>-1.0476749743903258</c:v>
                </c:pt>
                <c:pt idx="475">
                  <c:v>-1.4994328756635544</c:v>
                </c:pt>
                <c:pt idx="476">
                  <c:v>-1.940690701184375</c:v>
                </c:pt>
                <c:pt idx="477">
                  <c:v>-2.3693607608230254</c:v>
                </c:pt>
                <c:pt idx="478">
                  <c:v>-2.7834316004887163</c:v>
                </c:pt>
                <c:pt idx="479">
                  <c:v>-3.1809773205261647</c:v>
                </c:pt>
                <c:pt idx="480">
                  <c:v>-3.5601664099983488</c:v>
                </c:pt>
                <c:pt idx="481">
                  <c:v>-3.9192700569723384</c:v>
                </c:pt>
                <c:pt idx="482">
                  <c:v>-4.2566698977699549</c:v>
                </c:pt>
                <c:pt idx="483">
                  <c:v>-4.5708651711515369</c:v>
                </c:pt>
                <c:pt idx="484">
                  <c:v>-4.8604792465531963</c:v>
                </c:pt>
                <c:pt idx="485">
                  <c:v>-5.1242654987792395</c:v>
                </c:pt>
                <c:pt idx="486">
                  <c:v>-5.3611125049451536</c:v>
                </c:pt>
                <c:pt idx="487">
                  <c:v>-5.5700485429546118</c:v>
                </c:pt>
                <c:pt idx="488">
                  <c:v>-5.7502453743601398</c:v>
                </c:pt>
                <c:pt idx="489">
                  <c:v>-5.9010212980806243</c:v>
                </c:pt>
                <c:pt idx="490">
                  <c:v>-6.021843465115329</c:v>
                </c:pt>
                <c:pt idx="491">
                  <c:v>-6.1123294480816437</c:v>
                </c:pt>
                <c:pt idx="492">
                  <c:v>-6.1722480630966468</c:v>
                </c:pt>
                <c:pt idx="493">
                  <c:v>-6.201519445201459</c:v>
                </c:pt>
                <c:pt idx="494">
                  <c:v>-6.2002143821748339</c:v>
                </c:pt>
                <c:pt idx="495">
                  <c:v>-6.1685529151804994</c:v>
                </c:pt>
                <c:pt idx="496">
                  <c:v>-6.1069022182245387</c:v>
                </c:pt>
                <c:pt idx="497">
                  <c:v>-6.0157737718473721</c:v>
                </c:pt>
                <c:pt idx="498">
                  <c:v>-5.8958198498236465</c:v>
                </c:pt>
                <c:pt idx="499">
                  <c:v>-5.747829340876665</c:v>
                </c:pt>
                <c:pt idx="500">
                  <c:v>-5.5727229305170427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75-44D1-8BA3-525F7681E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818975"/>
        <c:axId val="1142459535"/>
      </c:scatterChart>
      <c:valAx>
        <c:axId val="1556818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42459535"/>
        <c:crosses val="autoZero"/>
        <c:crossBetween val="midCat"/>
      </c:valAx>
      <c:valAx>
        <c:axId val="114245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818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aseline="0"/>
              <a:t>Forza elastica di richiamo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'Oscillazioni libere'!$A$27:$A$527</c:f>
              <c:numCache>
                <c:formatCode>General</c:formatCode>
                <c:ptCount val="5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</c:numCache>
            </c:numRef>
          </c:xVal>
          <c:yVal>
            <c:numRef>
              <c:f>'Oscillazioni libere'!$C$27:$C$527</c:f>
              <c:numCache>
                <c:formatCode>0.0</c:formatCode>
                <c:ptCount val="501"/>
                <c:pt idx="0">
                  <c:v>1720.8451044555893</c:v>
                </c:pt>
                <c:pt idx="1">
                  <c:v>1716.6262633414667</c:v>
                </c:pt>
                <c:pt idx="2">
                  <c:v>1704.0297312715875</c:v>
                </c:pt>
                <c:pt idx="3">
                  <c:v>1683.1757379218584</c:v>
                </c:pt>
                <c:pt idx="4">
                  <c:v>1654.2241137569324</c:v>
                </c:pt>
                <c:pt idx="5">
                  <c:v>1617.3732305549563</c:v>
                </c:pt>
                <c:pt idx="6">
                  <c:v>1572.8587605793573</c:v>
                </c:pt>
                <c:pt idx="7">
                  <c:v>1520.9522617418368</c:v>
                </c:pt>
                <c:pt idx="8">
                  <c:v>1461.9595969015622</c:v>
                </c:pt>
                <c:pt idx="9">
                  <c:v>1396.2191962010168</c:v>
                </c:pt>
                <c:pt idx="10">
                  <c:v>1324.1001720454587</c:v>
                </c:pt>
                <c:pt idx="11">
                  <c:v>1246.0002969875075</c:v>
                </c:pt>
                <c:pt idx="12">
                  <c:v>1162.3438553781034</c:v>
                </c:pt>
                <c:pt idx="13">
                  <c:v>1073.5793801874006</c:v>
                </c:pt>
                <c:pt idx="14">
                  <c:v>980.17728688188026</c:v>
                </c:pt>
                <c:pt idx="15">
                  <c:v>882.62741666505974</c:v>
                </c:pt>
                <c:pt idx="16">
                  <c:v>781.43650174708114</c:v>
                </c:pt>
                <c:pt idx="17">
                  <c:v>677.12556560182168</c:v>
                </c:pt>
                <c:pt idx="18">
                  <c:v>570.22727139803214</c:v>
                </c:pt>
                <c:pt idx="19">
                  <c:v>461.28323195266876</c:v>
                </c:pt>
                <c:pt idx="20">
                  <c:v>350.8412946497715</c:v>
                </c:pt>
                <c:pt idx="21">
                  <c:v>239.45281479692079</c:v>
                </c:pt>
                <c:pt idx="22">
                  <c:v>127.66993085377791</c:v>
                </c:pt>
                <c:pt idx="23">
                  <c:v>16.04285486419074</c:v>
                </c:pt>
                <c:pt idx="24">
                  <c:v>-94.882808744273134</c:v>
                </c:pt>
                <c:pt idx="25">
                  <c:v>-204.56870306041273</c:v>
                </c:pt>
                <c:pt idx="26">
                  <c:v>-312.48630464878221</c:v>
                </c:pt>
                <c:pt idx="27">
                  <c:v>-418.11944328056097</c:v>
                </c:pt>
                <c:pt idx="28">
                  <c:v>-520.96674355830066</c:v>
                </c:pt>
                <c:pt idx="29">
                  <c:v>-620.54397702245683</c:v>
                </c:pt>
                <c:pt idx="30">
                  <c:v>-716.38631384578014</c:v>
                </c:pt>
                <c:pt idx="31">
                  <c:v>-808.05046378951045</c:v>
                </c:pt>
                <c:pt idx="32">
                  <c:v>-895.11669670983849</c:v>
                </c:pt>
                <c:pt idx="33">
                  <c:v>-977.19073356082356</c:v>
                </c:pt>
                <c:pt idx="34">
                  <c:v>-1053.9054995374959</c:v>
                </c:pt>
                <c:pt idx="35">
                  <c:v>-1124.9227317364107</c:v>
                </c:pt>
                <c:pt idx="36">
                  <c:v>-1189.934434476676</c:v>
                </c:pt>
                <c:pt idx="37">
                  <c:v>-1248.6641762185006</c:v>
                </c:pt>
                <c:pt idx="38">
                  <c:v>-1300.8682228344105</c:v>
                </c:pt>
                <c:pt idx="39">
                  <c:v>-1346.3365028264293</c:v>
                </c:pt>
                <c:pt idx="40">
                  <c:v>-1384.8934009363136</c:v>
                </c:pt>
                <c:pt idx="41">
                  <c:v>-1416.3983774612523</c:v>
                </c:pt>
                <c:pt idx="42">
                  <c:v>-1440.7464114597717</c:v>
                </c:pt>
                <c:pt idx="43">
                  <c:v>-1457.8682669078148</c:v>
                </c:pt>
                <c:pt idx="44">
                  <c:v>-1467.7305817386061</c:v>
                </c:pt>
                <c:pt idx="45">
                  <c:v>-1470.3357805678042</c:v>
                </c:pt>
                <c:pt idx="46">
                  <c:v>-1465.721812763366</c:v>
                </c:pt>
                <c:pt idx="47">
                  <c:v>-1453.9617183632902</c:v>
                </c:pt>
                <c:pt idx="48">
                  <c:v>-1435.1630251700681</c:v>
                </c:pt>
                <c:pt idx="49">
                  <c:v>-1409.4669811541899</c:v>
                </c:pt>
                <c:pt idx="50">
                  <c:v>-1377.0476270767756</c:v>
                </c:pt>
                <c:pt idx="51">
                  <c:v>-1338.1107149896059</c:v>
                </c:pt>
                <c:pt idx="52">
                  <c:v>-1292.8924789861092</c:v>
                </c:pt>
                <c:pt idx="53">
                  <c:v>-1241.6582652559296</c:v>
                </c:pt>
                <c:pt idx="54">
                  <c:v>-1184.7010291354716</c:v>
                </c:pt>
                <c:pt idx="55">
                  <c:v>-1122.3397074444745</c:v>
                </c:pt>
                <c:pt idx="56">
                  <c:v>-1054.9174749514998</c:v>
                </c:pt>
                <c:pt idx="57">
                  <c:v>-982.79989431693798</c:v>
                </c:pt>
                <c:pt idx="58">
                  <c:v>-906.3729693184797</c:v>
                </c:pt>
                <c:pt idx="59">
                  <c:v>-826.04111156918475</c:v>
                </c:pt>
                <c:pt idx="60">
                  <c:v>-742.22503129059703</c:v>
                </c:pt>
                <c:pt idx="61">
                  <c:v>-655.35956300149371</c:v>
                </c:pt>
                <c:pt idx="62">
                  <c:v>-565.89143722570714</c:v>
                </c:pt>
                <c:pt idx="63">
                  <c:v>-474.27700950927539</c:v>
                </c:pt>
                <c:pt idx="64">
                  <c:v>-380.9799581673368</c:v>
                </c:pt>
                <c:pt idx="65">
                  <c:v>-286.46896225453042</c:v>
                </c:pt>
                <c:pt idx="66">
                  <c:v>-191.21537126924079</c:v>
                </c:pt>
                <c:pt idx="67">
                  <c:v>-95.690878062039687</c:v>
                </c:pt>
                <c:pt idx="68">
                  <c:v>-0.36520632287130445</c:v>
                </c:pt>
                <c:pt idx="69">
                  <c:v>94.296176129384037</c:v>
                </c:pt>
                <c:pt idx="70">
                  <c:v>187.8343072360822</c:v>
                </c:pt>
                <c:pt idx="71">
                  <c:v>279.79893300519632</c:v>
                </c:pt>
                <c:pt idx="72">
                  <c:v>369.7506517816114</c:v>
                </c:pt>
                <c:pt idx="73">
                  <c:v>457.26299038527537</c:v>
                </c:pt>
                <c:pt idx="74">
                  <c:v>541.92440242541579</c:v>
                </c:pt>
                <c:pt idx="75">
                  <c:v>623.34017954785759</c:v>
                </c:pt>
                <c:pt idx="76">
                  <c:v>701.13426686350613</c:v>
                </c:pt>
                <c:pt idx="77">
                  <c:v>774.95097433644469</c:v>
                </c:pt>
                <c:pt idx="78">
                  <c:v>844.45657647711221</c:v>
                </c:pt>
                <c:pt idx="79">
                  <c:v>909.34079328653672</c:v>
                </c:pt>
                <c:pt idx="80">
                  <c:v>969.31814602842951</c:v>
                </c:pt>
                <c:pt idx="81">
                  <c:v>1024.1291820638999</c:v>
                </c:pt>
                <c:pt idx="82">
                  <c:v>1073.5415636650644</c:v>
                </c:pt>
                <c:pt idx="83">
                  <c:v>1117.3510164255367</c:v>
                </c:pt>
                <c:pt idx="84">
                  <c:v>1155.3821336039994</c:v>
                </c:pt>
                <c:pt idx="85">
                  <c:v>1187.4890334682484</c:v>
                </c:pt>
                <c:pt idx="86">
                  <c:v>1213.5558674475183</c:v>
                </c:pt>
                <c:pt idx="87">
                  <c:v>1233.4971776468647</c:v>
                </c:pt>
                <c:pt idx="88">
                  <c:v>1247.2581030252522</c:v>
                </c:pt>
                <c:pt idx="89">
                  <c:v>1254.8144342850371</c:v>
                </c:pt>
                <c:pt idx="90">
                  <c:v>1256.1725182611367</c:v>
                </c:pt>
                <c:pt idx="91">
                  <c:v>1251.3690133297393</c:v>
                </c:pt>
                <c:pt idx="92">
                  <c:v>1240.4704980754339</c:v>
                </c:pt>
                <c:pt idx="93">
                  <c:v>1223.572936158637</c:v>
                </c:pt>
                <c:pt idx="94">
                  <c:v>1200.8010010089311</c:v>
                </c:pt>
                <c:pt idx="95">
                  <c:v>1172.3072646310554</c:v>
                </c:pt>
                <c:pt idx="96">
                  <c:v>1138.2712554458844</c:v>
                </c:pt>
                <c:pt idx="97">
                  <c:v>1098.8983906957073</c:v>
                </c:pt>
                <c:pt idx="98">
                  <c:v>1054.4187895188213</c:v>
                </c:pt>
                <c:pt idx="99">
                  <c:v>1005.0859733402109</c:v>
                </c:pt>
                <c:pt idx="100">
                  <c:v>951.17546073050983</c:v>
                </c:pt>
                <c:pt idx="101">
                  <c:v>892.98326435230808</c:v>
                </c:pt>
                <c:pt idx="102">
                  <c:v>830.82429803916546</c:v>
                </c:pt>
                <c:pt idx="103">
                  <c:v>765.03070243657578</c:v>
                </c:pt>
                <c:pt idx="104">
                  <c:v>695.95009797410921</c:v>
                </c:pt>
                <c:pt idx="105">
                  <c:v>623.94377423254093</c:v>
                </c:pt>
                <c:pt idx="106">
                  <c:v>549.38482501798114</c:v>
                </c:pt>
                <c:pt idx="107">
                  <c:v>472.65623865582268</c:v>
                </c:pt>
                <c:pt idx="108">
                  <c:v>394.14895317019648</c:v>
                </c:pt>
                <c:pt idx="109">
                  <c:v>314.25988611903733</c:v>
                </c:pt>
                <c:pt idx="110">
                  <c:v>233.38994891071576</c:v>
                </c:pt>
                <c:pt idx="111">
                  <c:v>151.94205543556365</c:v>
                </c:pt>
                <c:pt idx="112">
                  <c:v>70.319134804720022</c:v>
                </c:pt>
                <c:pt idx="113">
                  <c:v>-11.077842099786825</c:v>
                </c:pt>
                <c:pt idx="114">
                  <c:v>-91.851812695279918</c:v>
                </c:pt>
                <c:pt idx="115">
                  <c:v>-171.61154000187983</c:v>
                </c:pt>
                <c:pt idx="116">
                  <c:v>-249.9734880181347</c:v>
                </c:pt>
                <c:pt idx="117">
                  <c:v>-326.56364627716567</c:v>
                </c:pt>
                <c:pt idx="118">
                  <c:v>-401.01929500264782</c:v>
                </c:pt>
                <c:pt idx="119">
                  <c:v>-472.99070263485117</c:v>
                </c:pt>
                <c:pt idx="120">
                  <c:v>-542.14274788566627</c:v>
                </c:pt>
                <c:pt idx="121">
                  <c:v>-608.15645890594658</c:v>
                </c:pt>
                <c:pt idx="122">
                  <c:v>-670.73046260629212</c:v>
                </c:pt>
                <c:pt idx="123">
                  <c:v>-729.58233766099534</c:v>
                </c:pt>
                <c:pt idx="124">
                  <c:v>-784.44986524184435</c:v>
                </c:pt>
                <c:pt idx="125">
                  <c:v>-835.09217207091467</c:v>
                </c:pt>
                <c:pt idx="126">
                  <c:v>-881.29076094666129</c:v>
                </c:pt>
                <c:pt idx="127">
                  <c:v>-922.8504244825848</c:v>
                </c:pt>
                <c:pt idx="128">
                  <c:v>-959.60003839947444</c:v>
                </c:pt>
                <c:pt idx="129">
                  <c:v>-991.39323132770539</c:v>
                </c:pt>
                <c:pt idx="130">
                  <c:v>-1018.1089287020836</c:v>
                </c:pt>
                <c:pt idx="131">
                  <c:v>-1039.6517689653024</c:v>
                </c:pt>
                <c:pt idx="132">
                  <c:v>-1055.9523909338768</c:v>
                </c:pt>
                <c:pt idx="133">
                  <c:v>-1066.9675918194202</c:v>
                </c:pt>
                <c:pt idx="134">
                  <c:v>-1072.6803560351386</c:v>
                </c:pt>
                <c:pt idx="135">
                  <c:v>-1073.0997555493373</c:v>
                </c:pt>
                <c:pt idx="136">
                  <c:v>-1068.2607231715097</c:v>
                </c:pt>
                <c:pt idx="137">
                  <c:v>-1058.2237007692054</c:v>
                </c:pt>
                <c:pt idx="138">
                  <c:v>-1043.0741650124485</c:v>
                </c:pt>
                <c:pt idx="139">
                  <c:v>-1022.9220338241246</c:v>
                </c:pt>
                <c:pt idx="140">
                  <c:v>-997.90095727680693</c:v>
                </c:pt>
                <c:pt idx="141">
                  <c:v>-968.16749721626161</c:v>
                </c:pt>
                <c:pt idx="142">
                  <c:v>-933.90020040693901</c:v>
                </c:pt>
                <c:pt idx="143">
                  <c:v>-895.2985704827139</c:v>
                </c:pt>
                <c:pt idx="144">
                  <c:v>-852.58194444483581</c:v>
                </c:pt>
                <c:pt idx="145">
                  <c:v>-805.98827987639709</c:v>
                </c:pt>
                <c:pt idx="146">
                  <c:v>-755.77285943679203</c:v>
                </c:pt>
                <c:pt idx="147">
                  <c:v>-702.20691955889492</c:v>
                </c:pt>
                <c:pt idx="148">
                  <c:v>-645.57621059453095</c:v>
                </c:pt>
                <c:pt idx="149">
                  <c:v>-586.17949593893093</c:v>
                </c:pt>
                <c:pt idx="150">
                  <c:v>-524.32699791105108</c:v>
                </c:pt>
                <c:pt idx="151">
                  <c:v>-460.33879837312531</c:v>
                </c:pt>
                <c:pt idx="152">
                  <c:v>-394.5432022386367</c:v>
                </c:pt>
                <c:pt idx="153">
                  <c:v>-327.2750721427463</c:v>
                </c:pt>
                <c:pt idx="154">
                  <c:v>-258.8741426326194</c:v>
                </c:pt>
                <c:pt idx="155">
                  <c:v>-189.68332227699619</c:v>
                </c:pt>
                <c:pt idx="156">
                  <c:v>-120.0469920948405</c:v>
                </c:pt>
                <c:pt idx="157">
                  <c:v>-50.309308662200657</c:v>
                </c:pt>
                <c:pt idx="158">
                  <c:v>19.187479824846825</c:v>
                </c:pt>
                <c:pt idx="159">
                  <c:v>88.104696374649777</c:v>
                </c:pt>
                <c:pt idx="160">
                  <c:v>156.10886891566636</c:v>
                </c:pt>
                <c:pt idx="161">
                  <c:v>222.87332710566437</c:v>
                </c:pt>
                <c:pt idx="162">
                  <c:v>288.07975467195024</c:v>
                </c:pt>
                <c:pt idx="163">
                  <c:v>351.41968999075971</c:v>
                </c:pt>
                <c:pt idx="164">
                  <c:v>412.59596791842824</c:v>
                </c:pt>
                <c:pt idx="165">
                  <c:v>471.32409622344181</c:v>
                </c:pt>
                <c:pt idx="166">
                  <c:v>527.33356033529265</c:v>
                </c:pt>
                <c:pt idx="167">
                  <c:v>580.3690505210086</c:v>
                </c:pt>
                <c:pt idx="168">
                  <c:v>630.19160602129057</c:v>
                </c:pt>
                <c:pt idx="169">
                  <c:v>676.57967112309734</c:v>
                </c:pt>
                <c:pt idx="170">
                  <c:v>719.33005861189088</c:v>
                </c:pt>
                <c:pt idx="171">
                  <c:v>758.25881653223496</c:v>
                </c:pt>
                <c:pt idx="172">
                  <c:v>793.20199468738588</c:v>
                </c:pt>
                <c:pt idx="173">
                  <c:v>824.0163078245298</c:v>
                </c:pt>
                <c:pt idx="174">
                  <c:v>850.57969297961097</c:v>
                </c:pt>
                <c:pt idx="175">
                  <c:v>872.79175899170821</c:v>
                </c:pt>
                <c:pt idx="176">
                  <c:v>890.57412673890792</c:v>
                </c:pt>
                <c:pt idx="177">
                  <c:v>903.87065919296379</c:v>
                </c:pt>
                <c:pt idx="178">
                  <c:v>912.64758093590581</c:v>
                </c:pt>
                <c:pt idx="179">
                  <c:v>916.89348732565509</c:v>
                </c:pt>
                <c:pt idx="180">
                  <c:v>916.61924403681803</c:v>
                </c:pt>
                <c:pt idx="181">
                  <c:v>911.857778234649</c:v>
                </c:pt>
                <c:pt idx="182">
                  <c:v>902.66376316210676</c:v>
                </c:pt>
                <c:pt idx="183">
                  <c:v>889.11319842950468</c:v>
                </c:pt>
                <c:pt idx="184">
                  <c:v>871.30288879105206</c:v>
                </c:pt>
                <c:pt idx="185">
                  <c:v>849.34982467028397</c:v>
                </c:pt>
                <c:pt idx="186">
                  <c:v>823.39046815477718</c:v>
                </c:pt>
                <c:pt idx="187">
                  <c:v>793.57994861751138</c:v>
                </c:pt>
                <c:pt idx="188">
                  <c:v>760.09117253578916</c:v>
                </c:pt>
                <c:pt idx="189">
                  <c:v>723.11385246691077</c:v>
                </c:pt>
                <c:pt idx="190">
                  <c:v>682.8534605010758</c:v>
                </c:pt>
                <c:pt idx="191">
                  <c:v>639.53011184466857</c:v>
                </c:pt>
                <c:pt idx="192">
                  <c:v>593.37738448979667</c:v>
                </c:pt>
                <c:pt idx="193">
                  <c:v>544.64108119732134</c:v>
                </c:pt>
                <c:pt idx="194">
                  <c:v>493.57794025964898</c:v>
                </c:pt>
                <c:pt idx="195">
                  <c:v>440.45430171521014</c:v>
                </c:pt>
                <c:pt idx="196">
                  <c:v>385.54473585811093</c:v>
                </c:pt>
                <c:pt idx="197">
                  <c:v>329.13064102329099</c:v>
                </c:pt>
                <c:pt idx="198">
                  <c:v>271.49881772919338</c:v>
                </c:pt>
                <c:pt idx="199">
                  <c:v>212.94002632630261</c:v>
                </c:pt>
                <c:pt idx="200">
                  <c:v>153.7475353306929</c:v>
                </c:pt>
                <c:pt idx="201">
                  <c:v>94.215667617203138</c:v>
                </c:pt>
                <c:pt idx="202">
                  <c:v>34.638351607230661</c:v>
                </c:pt>
                <c:pt idx="203">
                  <c:v>-24.692315488243288</c:v>
                </c:pt>
                <c:pt idx="204">
                  <c:v>-83.487485418081235</c:v>
                </c:pt>
                <c:pt idx="205">
                  <c:v>-141.46295082228767</c:v>
                </c:pt>
                <c:pt idx="206">
                  <c:v>-198.34050470858421</c:v>
                </c:pt>
                <c:pt idx="207">
                  <c:v>-253.84926104302784</c:v>
                </c:pt>
                <c:pt idx="208">
                  <c:v>-307.72693025876833</c:v>
                </c:pt>
                <c:pt idx="209">
                  <c:v>-359.72104375117374</c:v>
                </c:pt>
                <c:pt idx="210">
                  <c:v>-409.59012171879942</c:v>
                </c:pt>
                <c:pt idx="211">
                  <c:v>-457.1047790265925</c:v>
                </c:pt>
                <c:pt idx="212">
                  <c:v>-502.04876410840535</c:v>
                </c:pt>
                <c:pt idx="213">
                  <c:v>-544.21992628870214</c:v>
                </c:pt>
                <c:pt idx="214">
                  <c:v>-583.43110728615022</c:v>
                </c:pt>
                <c:pt idx="215">
                  <c:v>-619.51095306275283</c:v>
                </c:pt>
                <c:pt idx="216">
                  <c:v>-652.30464259904977</c:v>
                </c:pt>
                <c:pt idx="217">
                  <c:v>-681.67453060669357</c:v>
                </c:pt>
                <c:pt idx="218">
                  <c:v>-707.5007016320825</c:v>
                </c:pt>
                <c:pt idx="219">
                  <c:v>-729.68143345645296</c:v>
                </c:pt>
                <c:pt idx="220">
                  <c:v>-748.13356815673308</c:v>
                </c:pt>
                <c:pt idx="221">
                  <c:v>-762.7927896550874</c:v>
                </c:pt>
                <c:pt idx="222">
                  <c:v>-773.61380705126157</c:v>
                </c:pt>
                <c:pt idx="223">
                  <c:v>-780.57044349818534</c:v>
                </c:pt>
                <c:pt idx="224">
                  <c:v>-783.65563084557573</c:v>
                </c:pt>
                <c:pt idx="225">
                  <c:v>-782.88131073620718</c:v>
                </c:pt>
                <c:pt idx="226">
                  <c:v>-778.27824329288364</c:v>
                </c:pt>
                <c:pt idx="227">
                  <c:v>-769.89572497876395</c:v>
                </c:pt>
                <c:pt idx="228">
                  <c:v>-757.80121764746355</c:v>
                </c:pt>
                <c:pt idx="229">
                  <c:v>-742.07989122020547</c:v>
                </c:pt>
                <c:pt idx="230">
                  <c:v>-722.83408283328549</c:v>
                </c:pt>
                <c:pt idx="231">
                  <c:v>-700.18267568832005</c:v>
                </c:pt>
                <c:pt idx="232">
                  <c:v>-674.26040120843277</c:v>
                </c:pt>
                <c:pt idx="233">
                  <c:v>-645.21706845395147</c:v>
                </c:pt>
                <c:pt idx="234">
                  <c:v>-613.21672507981805</c:v>
                </c:pt>
                <c:pt idx="235">
                  <c:v>-578.43675442226311</c:v>
                </c:pt>
                <c:pt idx="236">
                  <c:v>-541.0669135830492</c:v>
                </c:pt>
                <c:pt idx="237">
                  <c:v>-501.30831763453358</c:v>
                </c:pt>
                <c:pt idx="238">
                  <c:v>-459.37237529688343</c:v>
                </c:pt>
                <c:pt idx="239">
                  <c:v>-415.47968163902237</c:v>
                </c:pt>
                <c:pt idx="240">
                  <c:v>-369.85887352662132</c:v>
                </c:pt>
                <c:pt idx="241">
                  <c:v>-322.74545368285385</c:v>
                </c:pt>
                <c:pt idx="242">
                  <c:v>-274.38058934039145</c:v>
                </c:pt>
                <c:pt idx="243">
                  <c:v>-225.0098915457807</c:v>
                </c:pt>
                <c:pt idx="244">
                  <c:v>-174.88218122973706</c:v>
                </c:pt>
                <c:pt idx="245">
                  <c:v>-124.24824817900912</c:v>
                </c:pt>
                <c:pt idx="246">
                  <c:v>-73.359609037304423</c:v>
                </c:pt>
                <c:pt idx="247">
                  <c:v>-22.467270424796521</c:v>
                </c:pt>
                <c:pt idx="248">
                  <c:v>28.179496801972824</c:v>
                </c:pt>
                <c:pt idx="249">
                  <c:v>78.334366224567077</c:v>
                </c:pt>
                <c:pt idx="250">
                  <c:v>127.75514167127263</c:v>
                </c:pt>
                <c:pt idx="251">
                  <c:v>176.20491451214315</c:v>
                </c:pt>
                <c:pt idx="252">
                  <c:v>223.45318697184447</c:v>
                </c:pt>
                <c:pt idx="253">
                  <c:v>269.27695619636336</c:v>
                </c:pt>
                <c:pt idx="254">
                  <c:v>313.46175403854835</c:v>
                </c:pt>
                <c:pt idx="255">
                  <c:v>355.80263777958191</c:v>
                </c:pt>
                <c:pt idx="256">
                  <c:v>396.10512727714854</c:v>
                </c:pt>
                <c:pt idx="257">
                  <c:v>434.18608432495631</c:v>
                </c:pt>
                <c:pt idx="258">
                  <c:v>469.87453032074683</c:v>
                </c:pt>
                <c:pt idx="259">
                  <c:v>503.01239866933133</c:v>
                </c:pt>
                <c:pt idx="260">
                  <c:v>533.45521869178481</c:v>
                </c:pt>
                <c:pt idx="261">
                  <c:v>561.07272816997443</c:v>
                </c:pt>
                <c:pt idx="262">
                  <c:v>585.74941202510649</c:v>
                </c:pt>
                <c:pt idx="263">
                  <c:v>607.38496500827318</c:v>
                </c:pt>
                <c:pt idx="264">
                  <c:v>625.89467666792177</c:v>
                </c:pt>
                <c:pt idx="265">
                  <c:v>641.20973725195233</c:v>
                </c:pt>
                <c:pt idx="266">
                  <c:v>653.27746359875107</c:v>
                </c:pt>
                <c:pt idx="267">
                  <c:v>662.06144446992607</c:v>
                </c:pt>
                <c:pt idx="268">
                  <c:v>667.54160517587877</c:v>
                </c:pt>
                <c:pt idx="269">
                  <c:v>669.71419174162656</c:v>
                </c:pt>
                <c:pt idx="270">
                  <c:v>668.59167525264252</c:v>
                </c:pt>
                <c:pt idx="271">
                  <c:v>664.20257740690101</c:v>
                </c:pt>
                <c:pt idx="272">
                  <c:v>656.59121867805834</c:v>
                </c:pt>
                <c:pt idx="273">
                  <c:v>645.81739086387802</c:v>
                </c:pt>
                <c:pt idx="274">
                  <c:v>631.95595615194759</c:v>
                </c:pt>
                <c:pt idx="275">
                  <c:v>615.0963751797143</c:v>
                </c:pt>
                <c:pt idx="276">
                  <c:v>595.34216689629932</c:v>
                </c:pt>
                <c:pt idx="277">
                  <c:v>572.81030334795651</c:v>
                </c:pt>
                <c:pt idx="278">
                  <c:v>547.6305428059145</c:v>
                </c:pt>
                <c:pt idx="279">
                  <c:v>519.94470493343442</c:v>
                </c:pt>
                <c:pt idx="280">
                  <c:v>489.90589194694707</c:v>
                </c:pt>
                <c:pt idx="281">
                  <c:v>457.67765996298544</c:v>
                </c:pt>
                <c:pt idx="282">
                  <c:v>423.43314493731805</c:v>
                </c:pt>
                <c:pt idx="283">
                  <c:v>387.35414779425366</c:v>
                </c:pt>
                <c:pt idx="284">
                  <c:v>349.63018351187526</c:v>
                </c:pt>
                <c:pt idx="285">
                  <c:v>310.45749907213661</c:v>
                </c:pt>
                <c:pt idx="286">
                  <c:v>270.03806530296885</c:v>
                </c:pt>
                <c:pt idx="287">
                  <c:v>228.57854773227143</c:v>
                </c:pt>
                <c:pt idx="288">
                  <c:v>186.28926164067687</c:v>
                </c:pt>
                <c:pt idx="289">
                  <c:v>143.38311654112246</c:v>
                </c:pt>
                <c:pt idx="290">
                  <c:v>100.07455532852593</c:v>
                </c:pt>
                <c:pt idx="291">
                  <c:v>56.57849333228684</c:v>
                </c:pt>
                <c:pt idx="292">
                  <c:v>13.109262468318851</c:v>
                </c:pt>
                <c:pt idx="293">
                  <c:v>-30.120434374038499</c:v>
                </c:pt>
                <c:pt idx="294">
                  <c:v>-72.900553660846768</c:v>
                </c:pt>
                <c:pt idx="295">
                  <c:v>-115.0247213189021</c:v>
                </c:pt>
                <c:pt idx="296">
                  <c:v>-156.29121781190028</c:v>
                </c:pt>
                <c:pt idx="297">
                  <c:v>-196.50393353790338</c:v>
                </c:pt>
                <c:pt idx="298">
                  <c:v>-235.4732900764613</c:v>
                </c:pt>
                <c:pt idx="299">
                  <c:v>-273.01712301216384</c:v>
                </c:pt>
                <c:pt idx="300">
                  <c:v>-308.96152227951137</c:v>
                </c:pt>
                <c:pt idx="301">
                  <c:v>-343.14162621032136</c:v>
                </c:pt>
                <c:pt idx="302">
                  <c:v>-375.40236571832736</c:v>
                </c:pt>
                <c:pt idx="303">
                  <c:v>-405.59915532474196</c:v>
                </c:pt>
                <c:pt idx="304">
                  <c:v>-433.59852801192415</c:v>
                </c:pt>
                <c:pt idx="305">
                  <c:v>-459.27871118847429</c:v>
                </c:pt>
                <c:pt idx="306">
                  <c:v>-482.53014135641854</c:v>
                </c:pt>
                <c:pt idx="307">
                  <c:v>-503.25591538823659</c:v>
                </c:pt>
                <c:pt idx="308">
                  <c:v>-521.37217664653053</c:v>
                </c:pt>
                <c:pt idx="309">
                  <c:v>-536.8084345105932</c:v>
                </c:pt>
                <c:pt idx="310">
                  <c:v>-549.50781621031251</c:v>
                </c:pt>
                <c:pt idx="311">
                  <c:v>-559.42725020704904</c:v>
                </c:pt>
                <c:pt idx="312">
                  <c:v>-566.53758070168521</c:v>
                </c:pt>
                <c:pt idx="313">
                  <c:v>-570.82361319029383</c:v>
                </c:pt>
                <c:pt idx="314">
                  <c:v>-572.28409132610466</c:v>
                </c:pt>
                <c:pt idx="315">
                  <c:v>-570.93160568108215</c:v>
                </c:pt>
                <c:pt idx="316">
                  <c:v>-566.7924353297982</c:v>
                </c:pt>
                <c:pt idx="317">
                  <c:v>-559.90632350083763</c:v>
                </c:pt>
                <c:pt idx="318">
                  <c:v>-550.32618885518207</c:v>
                </c:pt>
                <c:pt idx="319">
                  <c:v>-538.11777425537991</c:v>
                </c:pt>
                <c:pt idx="320">
                  <c:v>-523.35923518243283</c:v>
                </c:pt>
                <c:pt idx="321">
                  <c:v>-506.14067023783076</c:v>
                </c:pt>
                <c:pt idx="322">
                  <c:v>-486.56359643477316</c:v>
                </c:pt>
                <c:pt idx="323">
                  <c:v>-464.74037223411415</c:v>
                </c:pt>
                <c:pt idx="324">
                  <c:v>-440.79357151583969</c:v>
                </c:pt>
                <c:pt idx="325">
                  <c:v>-414.85531189487983</c:v>
                </c:pt>
                <c:pt idx="326">
                  <c:v>-387.06654098984279</c:v>
                </c:pt>
                <c:pt idx="327">
                  <c:v>-357.57628443396834</c:v>
                </c:pt>
                <c:pt idx="328">
                  <c:v>-326.54085957847286</c:v>
                </c:pt>
                <c:pt idx="329">
                  <c:v>-294.12305897890934</c:v>
                </c:pt>
                <c:pt idx="330">
                  <c:v>-260.49130787454175</c:v>
                </c:pt>
                <c:pt idx="331">
                  <c:v>-225.81879996869512</c:v>
                </c:pt>
                <c:pt idx="332">
                  <c:v>-190.28261589421851</c:v>
                </c:pt>
                <c:pt idx="333">
                  <c:v>-154.06282880235111</c:v>
                </c:pt>
                <c:pt idx="334">
                  <c:v>-117.34160154535493</c:v>
                </c:pt>
                <c:pt idx="335">
                  <c:v>-80.302279933166716</c:v>
                </c:pt>
                <c:pt idx="336">
                  <c:v>-43.128486532308699</c:v>
                </c:pt>
                <c:pt idx="337">
                  <c:v>-6.003219441359799</c:v>
                </c:pt>
                <c:pt idx="338">
                  <c:v>30.892039578033273</c:v>
                </c:pt>
                <c:pt idx="339">
                  <c:v>67.378203312052676</c:v>
                </c:pt>
                <c:pt idx="340">
                  <c:v>103.27943944191409</c:v>
                </c:pt>
                <c:pt idx="341">
                  <c:v>138.42400893865582</c:v>
                </c:pt>
                <c:pt idx="342">
                  <c:v>172.64507855285544</c:v>
                </c:pt>
                <c:pt idx="343">
                  <c:v>205.78150360114719</c:v>
                </c:pt>
                <c:pt idx="344">
                  <c:v>237.67857742335585</c:v>
                </c:pt>
                <c:pt idx="345">
                  <c:v>268.18874407269902</c:v>
                </c:pt>
                <c:pt idx="346">
                  <c:v>297.17227100555317</c:v>
                </c:pt>
                <c:pt idx="347">
                  <c:v>324.4978787557896</c:v>
                </c:pt>
                <c:pt idx="348">
                  <c:v>350.04332481041911</c:v>
                </c:pt>
                <c:pt idx="349">
                  <c:v>373.69593914702409</c:v>
                </c:pt>
                <c:pt idx="350">
                  <c:v>395.35310914796185</c:v>
                </c:pt>
                <c:pt idx="351">
                  <c:v>414.92271187017332</c:v>
                </c:pt>
                <c:pt idx="352">
                  <c:v>432.32349192142345</c:v>
                </c:pt>
                <c:pt idx="353">
                  <c:v>447.48538347238804</c:v>
                </c:pt>
                <c:pt idx="354">
                  <c:v>460.34977521787982</c:v>
                </c:pt>
                <c:pt idx="355">
                  <c:v>470.86971738820597</c:v>
                </c:pt>
                <c:pt idx="356">
                  <c:v>479.01007020173182</c:v>
                </c:pt>
                <c:pt idx="357">
                  <c:v>484.74759344079098</c:v>
                </c:pt>
                <c:pt idx="358">
                  <c:v>488.07097712362332</c:v>
                </c:pt>
                <c:pt idx="359">
                  <c:v>488.98081353372129</c:v>
                </c:pt>
                <c:pt idx="360">
                  <c:v>487.48951115332636</c:v>
                </c:pt>
                <c:pt idx="361">
                  <c:v>483.62115132852017</c:v>
                </c:pt>
                <c:pt idx="362">
                  <c:v>477.41128876805845</c:v>
                </c:pt>
                <c:pt idx="363">
                  <c:v>468.90669724544904</c:v>
                </c:pt>
                <c:pt idx="364">
                  <c:v>458.16506213259407</c:v>
                </c:pt>
                <c:pt idx="365">
                  <c:v>445.25462164230703</c:v>
                </c:pt>
                <c:pt idx="366">
                  <c:v>430.25375889512441</c:v>
                </c:pt>
                <c:pt idx="367">
                  <c:v>413.25054715186087</c:v>
                </c:pt>
                <c:pt idx="368">
                  <c:v>394.34225076638381</c:v>
                </c:pt>
                <c:pt idx="369">
                  <c:v>373.63478461208945</c:v>
                </c:pt>
                <c:pt idx="370">
                  <c:v>351.24213491969482</c:v>
                </c:pt>
                <c:pt idx="371">
                  <c:v>327.28574463243137</c:v>
                </c:pt>
                <c:pt idx="372">
                  <c:v>301.8938665367761</c:v>
                </c:pt>
                <c:pt idx="373">
                  <c:v>275.20088756194394</c:v>
                </c:pt>
                <c:pt idx="374">
                  <c:v>247.34662775882302</c:v>
                </c:pt>
                <c:pt idx="375">
                  <c:v>218.47561756853014</c:v>
                </c:pt>
                <c:pt idx="376">
                  <c:v>188.73635707185943</c:v>
                </c:pt>
                <c:pt idx="377">
                  <c:v>158.28056097335178</c:v>
                </c:pt>
                <c:pt idx="378">
                  <c:v>127.26239311735078</c:v>
                </c:pt>
                <c:pt idx="379">
                  <c:v>95.837694358150472</c:v>
                </c:pt>
                <c:pt idx="380">
                  <c:v>64.163207612154153</c:v>
                </c:pt>
                <c:pt idx="381">
                  <c:v>32.395803907067084</c:v>
                </c:pt>
                <c:pt idx="382">
                  <c:v>0.69171321155577981</c:v>
                </c:pt>
                <c:pt idx="383">
                  <c:v>-30.794236221012738</c:v>
                </c:pt>
                <c:pt idx="384">
                  <c:v>-61.909366328933004</c:v>
                </c:pt>
                <c:pt idx="385">
                  <c:v>-92.503881958072398</c:v>
                </c:pt>
                <c:pt idx="386">
                  <c:v>-122.43158433897365</c:v>
                </c:pt>
                <c:pt idx="387">
                  <c:v>-151.55056196535025</c:v>
                </c:pt>
                <c:pt idx="388">
                  <c:v>-179.72385564827383</c:v>
                </c:pt>
                <c:pt idx="389">
                  <c:v>-206.82009466942293</c:v>
                </c:pt>
                <c:pt idx="390">
                  <c:v>-232.71410111976601</c:v>
                </c:pt>
                <c:pt idx="391">
                  <c:v>-257.2874596862377</c:v>
                </c:pt>
                <c:pt idx="392">
                  <c:v>-280.42905033730779</c:v>
                </c:pt>
                <c:pt idx="393">
                  <c:v>-302.0355415578519</c:v>
                </c:pt>
                <c:pt idx="394">
                  <c:v>-322.01184199338309</c:v>
                </c:pt>
                <c:pt idx="395">
                  <c:v>-340.27150858230567</c:v>
                </c:pt>
                <c:pt idx="396">
                  <c:v>-356.73710948141724</c:v>
                </c:pt>
                <c:pt idx="397">
                  <c:v>-371.34054032310394</c:v>
                </c:pt>
                <c:pt idx="398">
                  <c:v>-384.02329258145176</c:v>
                </c:pt>
                <c:pt idx="399">
                  <c:v>-394.73667306758557</c:v>
                </c:pt>
                <c:pt idx="400">
                  <c:v>-403.44197382073702</c:v>
                </c:pt>
                <c:pt idx="401">
                  <c:v>-410.11059190960532</c:v>
                </c:pt>
                <c:pt idx="402">
                  <c:v>-414.72409890728284</c:v>
                </c:pt>
                <c:pt idx="403">
                  <c:v>-417.2742600511404</c:v>
                </c:pt>
                <c:pt idx="404">
                  <c:v>-417.76300334540696</c:v>
                </c:pt>
                <c:pt idx="405">
                  <c:v>-416.20233910753711</c:v>
                </c:pt>
                <c:pt idx="406">
                  <c:v>-412.61423069865327</c:v>
                </c:pt>
                <c:pt idx="407">
                  <c:v>-407.03041741225837</c:v>
                </c:pt>
                <c:pt idx="408">
                  <c:v>-399.49219072290651</c:v>
                </c:pt>
                <c:pt idx="409">
                  <c:v>-390.05012531654916</c:v>
                </c:pt>
                <c:pt idx="410">
                  <c:v>-378.76376653578774</c:v>
                </c:pt>
                <c:pt idx="411">
                  <c:v>-365.70127607531941</c:v>
                </c:pt>
                <c:pt idx="412">
                  <c:v>-350.93903795449887</c:v>
                </c:pt>
                <c:pt idx="413">
                  <c:v>-334.56122697432795</c:v>
                </c:pt>
                <c:pt idx="414">
                  <c:v>-316.65934203448319</c:v>
                </c:pt>
                <c:pt idx="415">
                  <c:v>-297.33170684150201</c:v>
                </c:pt>
                <c:pt idx="416">
                  <c:v>-276.68294068125118</c:v>
                </c:pt>
                <c:pt idx="417">
                  <c:v>-254.82340205675158</c:v>
                </c:pt>
                <c:pt idx="418">
                  <c:v>-231.86860810571957</c:v>
                </c:pt>
                <c:pt idx="419">
                  <c:v>-207.93863281048687</c:v>
                </c:pt>
                <c:pt idx="420">
                  <c:v>-183.15748709573185</c:v>
                </c:pt>
                <c:pt idx="421">
                  <c:v>-157.65248397655418</c:v>
                </c:pt>
                <c:pt idx="422">
                  <c:v>-131.55359197053519</c:v>
                </c:pt>
                <c:pt idx="423">
                  <c:v>-104.99278002244967</c:v>
                </c:pt>
                <c:pt idx="424">
                  <c:v>-78.103357209168095</c:v>
                </c:pt>
                <c:pt idx="425">
                  <c:v>-51.019310494996112</c:v>
                </c:pt>
                <c:pt idx="426">
                  <c:v>-23.8746437944395</c:v>
                </c:pt>
                <c:pt idx="427">
                  <c:v>3.1972784298229531</c:v>
                </c:pt>
                <c:pt idx="428">
                  <c:v>30.064379850714172</c:v>
                </c:pt>
                <c:pt idx="429">
                  <c:v>56.596510119286862</c:v>
                </c:pt>
                <c:pt idx="430">
                  <c:v>82.666068817927297</c:v>
                </c:pt>
                <c:pt idx="431">
                  <c:v>108.14861256546889</c:v>
                </c:pt>
                <c:pt idx="432">
                  <c:v>132.92344241866533</c:v>
                </c:pt>
                <c:pt idx="433">
                  <c:v>156.87416883087667</c:v>
                </c:pt>
                <c:pt idx="434">
                  <c:v>179.88925155792396</c:v>
                </c:pt>
                <c:pt idx="435">
                  <c:v>201.86251204196955</c:v>
                </c:pt>
                <c:pt idx="436">
                  <c:v>222.69361595633549</c:v>
                </c:pt>
                <c:pt idx="437">
                  <c:v>242.2885237564947</c:v>
                </c:pt>
                <c:pt idx="438">
                  <c:v>260.55990725421839</c:v>
                </c:pt>
                <c:pt idx="439">
                  <c:v>277.42753041211381</c:v>
                </c:pt>
                <c:pt idx="440">
                  <c:v>292.818592743632</c:v>
                </c:pt>
                <c:pt idx="441">
                  <c:v>306.66803389801794</c:v>
                </c:pt>
                <c:pt idx="442">
                  <c:v>318.91879820972986</c:v>
                </c:pt>
                <c:pt idx="443">
                  <c:v>329.5220581964349</c:v>
                </c:pt>
                <c:pt idx="444">
                  <c:v>338.4373961978464</c:v>
                </c:pt>
                <c:pt idx="445">
                  <c:v>345.63294355831169</c:v>
                </c:pt>
                <c:pt idx="446">
                  <c:v>351.08547696816237</c:v>
                </c:pt>
                <c:pt idx="447">
                  <c:v>354.78047179134882</c:v>
                </c:pt>
                <c:pt idx="448">
                  <c:v>356.71211241873448</c:v>
                </c:pt>
                <c:pt idx="449">
                  <c:v>356.88325989662599</c:v>
                </c:pt>
                <c:pt idx="450">
                  <c:v>355.30537728761567</c:v>
                </c:pt>
                <c:pt idx="451">
                  <c:v>351.99841342461713</c:v>
                </c:pt>
                <c:pt idx="452">
                  <c:v>346.99064591813629</c:v>
                </c:pt>
                <c:pt idx="453">
                  <c:v>340.31848447035713</c:v>
                </c:pt>
                <c:pt idx="454">
                  <c:v>332.02623573666989</c:v>
                </c:pt>
                <c:pt idx="455">
                  <c:v>322.16583115490499</c:v>
                </c:pt>
                <c:pt idx="456">
                  <c:v>310.796519333996</c:v>
                </c:pt>
                <c:pt idx="457">
                  <c:v>297.98452475622815</c:v>
                </c:pt>
                <c:pt idx="458">
                  <c:v>283.80267469996102</c:v>
                </c:pt>
                <c:pt idx="459">
                  <c:v>268.3299964320197</c:v>
                </c:pt>
                <c:pt idx="460">
                  <c:v>251.65128685024752</c:v>
                </c:pt>
                <c:pt idx="461">
                  <c:v>233.85665687639175</c:v>
                </c:pt>
                <c:pt idx="462">
                  <c:v>215.04105300708531</c:v>
                </c:pt>
                <c:pt idx="463">
                  <c:v>195.30375852573317</c:v>
                </c:pt>
                <c:pt idx="464">
                  <c:v>174.74787696023245</c:v>
                </c:pt>
                <c:pt idx="465">
                  <c:v>153.47980044034585</c:v>
                </c:pt>
                <c:pt idx="466">
                  <c:v>131.60866566395663</c:v>
                </c:pt>
                <c:pt idx="467">
                  <c:v>109.24580022319138</c:v>
                </c:pt>
                <c:pt idx="468">
                  <c:v>86.504162069383824</c:v>
                </c:pt>
                <c:pt idx="469">
                  <c:v>63.497774910040178</c:v>
                </c:pt>
                <c:pt idx="470">
                  <c:v>40.341162331371095</c:v>
                </c:pt>
                <c:pt idx="471">
                  <c:v>17.148783426675447</c:v>
                </c:pt>
                <c:pt idx="472">
                  <c:v>-5.9655273159242714</c:v>
                </c:pt>
                <c:pt idx="473">
                  <c:v>-28.889113153044669</c:v>
                </c:pt>
                <c:pt idx="474">
                  <c:v>-51.511038592577918</c:v>
                </c:pt>
                <c:pt idx="475">
                  <c:v>-73.722620672725554</c:v>
                </c:pt>
                <c:pt idx="476">
                  <c:v>-95.417945497017627</c:v>
                </c:pt>
                <c:pt idx="477">
                  <c:v>-116.49436759861354</c:v>
                </c:pt>
                <c:pt idx="478">
                  <c:v>-136.85298980822839</c:v>
                </c:pt>
                <c:pt idx="479">
                  <c:v>-156.3991214117631</c:v>
                </c:pt>
                <c:pt idx="480">
                  <c:v>-175.04271250551113</c:v>
                </c:pt>
                <c:pt idx="481">
                  <c:v>-192.6987625880065</c:v>
                </c:pt>
                <c:pt idx="482">
                  <c:v>-209.28770156745432</c:v>
                </c:pt>
                <c:pt idx="483">
                  <c:v>-224.73574151150521</c:v>
                </c:pt>
                <c:pt idx="484">
                  <c:v>-238.97519762111597</c:v>
                </c:pt>
                <c:pt idx="485">
                  <c:v>-251.94477707156952</c:v>
                </c:pt>
                <c:pt idx="486">
                  <c:v>-263.58983453058596</c:v>
                </c:pt>
                <c:pt idx="487">
                  <c:v>-273.86259333495525</c:v>
                </c:pt>
                <c:pt idx="488">
                  <c:v>-282.7223314824584</c:v>
                </c:pt>
                <c:pt idx="489">
                  <c:v>-290.13553177400598</c:v>
                </c:pt>
                <c:pt idx="490">
                  <c:v>-296.0759956211885</c:v>
                </c:pt>
                <c:pt idx="491">
                  <c:v>-300.52492021574375</c:v>
                </c:pt>
                <c:pt idx="492">
                  <c:v>-303.47093893901024</c:v>
                </c:pt>
                <c:pt idx="493">
                  <c:v>-304.91012507031638</c:v>
                </c:pt>
                <c:pt idx="494">
                  <c:v>-304.84595903259145</c:v>
                </c:pt>
                <c:pt idx="495">
                  <c:v>-303.28925959038901</c:v>
                </c:pt>
                <c:pt idx="496">
                  <c:v>-300.25807958916221</c:v>
                </c:pt>
                <c:pt idx="497">
                  <c:v>-295.77756699416818</c:v>
                </c:pt>
                <c:pt idx="498">
                  <c:v>-289.87979215203171</c:v>
                </c:pt>
                <c:pt idx="499">
                  <c:v>-282.60354235696587</c:v>
                </c:pt>
                <c:pt idx="500">
                  <c:v>-273.99408495621884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75-44D1-8BA3-525F7681E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818975"/>
        <c:axId val="1142459535"/>
      </c:scatterChart>
      <c:valAx>
        <c:axId val="1556818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42459535"/>
        <c:crosses val="autoZero"/>
        <c:crossBetween val="midCat"/>
      </c:valAx>
      <c:valAx>
        <c:axId val="114245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818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Accelerazione, Tp = 0.6 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 forzante sinusoidale'!$F$30:$F$280</c:f>
              <c:numCache>
                <c:formatCode>General</c:formatCode>
                <c:ptCount val="2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  <c:pt idx="51">
                  <c:v>1.0200000000000005</c:v>
                </c:pt>
                <c:pt idx="52">
                  <c:v>1.0400000000000005</c:v>
                </c:pt>
                <c:pt idx="53">
                  <c:v>1.0600000000000005</c:v>
                </c:pt>
                <c:pt idx="54">
                  <c:v>1.0800000000000005</c:v>
                </c:pt>
                <c:pt idx="55">
                  <c:v>1.1000000000000005</c:v>
                </c:pt>
                <c:pt idx="56">
                  <c:v>1.1200000000000006</c:v>
                </c:pt>
                <c:pt idx="57">
                  <c:v>1.1400000000000006</c:v>
                </c:pt>
                <c:pt idx="58">
                  <c:v>1.1600000000000006</c:v>
                </c:pt>
                <c:pt idx="59">
                  <c:v>1.1800000000000006</c:v>
                </c:pt>
                <c:pt idx="60">
                  <c:v>1.2000000000000006</c:v>
                </c:pt>
                <c:pt idx="61">
                  <c:v>1.2200000000000006</c:v>
                </c:pt>
                <c:pt idx="62">
                  <c:v>1.2400000000000007</c:v>
                </c:pt>
                <c:pt idx="63">
                  <c:v>1.2600000000000007</c:v>
                </c:pt>
                <c:pt idx="64">
                  <c:v>1.2800000000000007</c:v>
                </c:pt>
                <c:pt idx="65">
                  <c:v>1.3000000000000007</c:v>
                </c:pt>
                <c:pt idx="66">
                  <c:v>1.3200000000000007</c:v>
                </c:pt>
                <c:pt idx="67">
                  <c:v>1.3400000000000007</c:v>
                </c:pt>
                <c:pt idx="68">
                  <c:v>1.3600000000000008</c:v>
                </c:pt>
                <c:pt idx="69">
                  <c:v>1.3800000000000008</c:v>
                </c:pt>
                <c:pt idx="70">
                  <c:v>1.4000000000000008</c:v>
                </c:pt>
                <c:pt idx="71">
                  <c:v>1.4200000000000008</c:v>
                </c:pt>
                <c:pt idx="72">
                  <c:v>1.4400000000000008</c:v>
                </c:pt>
                <c:pt idx="73">
                  <c:v>1.4600000000000009</c:v>
                </c:pt>
                <c:pt idx="74">
                  <c:v>1.4800000000000009</c:v>
                </c:pt>
                <c:pt idx="75">
                  <c:v>1.5000000000000009</c:v>
                </c:pt>
                <c:pt idx="76">
                  <c:v>1.5200000000000009</c:v>
                </c:pt>
                <c:pt idx="77">
                  <c:v>1.5400000000000009</c:v>
                </c:pt>
                <c:pt idx="78">
                  <c:v>1.5600000000000009</c:v>
                </c:pt>
                <c:pt idx="79">
                  <c:v>1.580000000000001</c:v>
                </c:pt>
                <c:pt idx="80">
                  <c:v>1.600000000000001</c:v>
                </c:pt>
                <c:pt idx="81">
                  <c:v>1.620000000000001</c:v>
                </c:pt>
                <c:pt idx="82">
                  <c:v>1.640000000000001</c:v>
                </c:pt>
                <c:pt idx="83">
                  <c:v>1.660000000000001</c:v>
                </c:pt>
                <c:pt idx="84">
                  <c:v>1.680000000000001</c:v>
                </c:pt>
                <c:pt idx="85">
                  <c:v>1.7000000000000011</c:v>
                </c:pt>
                <c:pt idx="86">
                  <c:v>1.7200000000000011</c:v>
                </c:pt>
                <c:pt idx="87">
                  <c:v>1.7400000000000011</c:v>
                </c:pt>
                <c:pt idx="88">
                  <c:v>1.7600000000000011</c:v>
                </c:pt>
                <c:pt idx="89">
                  <c:v>1.7800000000000011</c:v>
                </c:pt>
                <c:pt idx="90">
                  <c:v>1.8000000000000012</c:v>
                </c:pt>
                <c:pt idx="91">
                  <c:v>1.8200000000000012</c:v>
                </c:pt>
                <c:pt idx="92">
                  <c:v>1.8400000000000012</c:v>
                </c:pt>
                <c:pt idx="93">
                  <c:v>1.8600000000000012</c:v>
                </c:pt>
                <c:pt idx="94">
                  <c:v>1.8800000000000012</c:v>
                </c:pt>
                <c:pt idx="95">
                  <c:v>1.9000000000000012</c:v>
                </c:pt>
                <c:pt idx="96">
                  <c:v>1.9200000000000013</c:v>
                </c:pt>
                <c:pt idx="97">
                  <c:v>1.9400000000000013</c:v>
                </c:pt>
                <c:pt idx="98">
                  <c:v>1.9600000000000013</c:v>
                </c:pt>
                <c:pt idx="99">
                  <c:v>1.9800000000000013</c:v>
                </c:pt>
                <c:pt idx="100">
                  <c:v>2.0000000000000013</c:v>
                </c:pt>
                <c:pt idx="101">
                  <c:v>2.0200000000000014</c:v>
                </c:pt>
                <c:pt idx="102">
                  <c:v>2.0400000000000014</c:v>
                </c:pt>
                <c:pt idx="103">
                  <c:v>2.0600000000000014</c:v>
                </c:pt>
                <c:pt idx="104">
                  <c:v>2.0800000000000014</c:v>
                </c:pt>
                <c:pt idx="105">
                  <c:v>2.1000000000000014</c:v>
                </c:pt>
                <c:pt idx="106">
                  <c:v>2.1200000000000014</c:v>
                </c:pt>
                <c:pt idx="107">
                  <c:v>2.1400000000000015</c:v>
                </c:pt>
                <c:pt idx="108">
                  <c:v>2.1600000000000015</c:v>
                </c:pt>
                <c:pt idx="109">
                  <c:v>2.1800000000000015</c:v>
                </c:pt>
                <c:pt idx="110">
                  <c:v>2.2000000000000015</c:v>
                </c:pt>
                <c:pt idx="111">
                  <c:v>2.2200000000000015</c:v>
                </c:pt>
                <c:pt idx="112">
                  <c:v>2.2400000000000015</c:v>
                </c:pt>
                <c:pt idx="113">
                  <c:v>2.2600000000000016</c:v>
                </c:pt>
                <c:pt idx="114">
                  <c:v>2.2800000000000016</c:v>
                </c:pt>
                <c:pt idx="115">
                  <c:v>2.3000000000000016</c:v>
                </c:pt>
                <c:pt idx="116">
                  <c:v>2.3200000000000016</c:v>
                </c:pt>
                <c:pt idx="117">
                  <c:v>2.3400000000000016</c:v>
                </c:pt>
                <c:pt idx="118">
                  <c:v>2.3600000000000017</c:v>
                </c:pt>
                <c:pt idx="119">
                  <c:v>2.3800000000000017</c:v>
                </c:pt>
                <c:pt idx="120">
                  <c:v>2.4000000000000017</c:v>
                </c:pt>
                <c:pt idx="121">
                  <c:v>2.4200000000000017</c:v>
                </c:pt>
                <c:pt idx="122">
                  <c:v>2.4400000000000017</c:v>
                </c:pt>
                <c:pt idx="123">
                  <c:v>2.4600000000000017</c:v>
                </c:pt>
                <c:pt idx="124">
                  <c:v>2.4800000000000018</c:v>
                </c:pt>
                <c:pt idx="125">
                  <c:v>2.5000000000000018</c:v>
                </c:pt>
                <c:pt idx="126">
                  <c:v>2.5200000000000018</c:v>
                </c:pt>
                <c:pt idx="127">
                  <c:v>2.5400000000000018</c:v>
                </c:pt>
                <c:pt idx="128">
                  <c:v>2.5600000000000018</c:v>
                </c:pt>
                <c:pt idx="129">
                  <c:v>2.5800000000000018</c:v>
                </c:pt>
                <c:pt idx="130">
                  <c:v>2.6000000000000019</c:v>
                </c:pt>
                <c:pt idx="131">
                  <c:v>2.6200000000000019</c:v>
                </c:pt>
                <c:pt idx="132">
                  <c:v>2.6400000000000019</c:v>
                </c:pt>
                <c:pt idx="133">
                  <c:v>2.6600000000000019</c:v>
                </c:pt>
                <c:pt idx="134">
                  <c:v>2.6800000000000019</c:v>
                </c:pt>
                <c:pt idx="135">
                  <c:v>2.700000000000002</c:v>
                </c:pt>
                <c:pt idx="136">
                  <c:v>2.720000000000002</c:v>
                </c:pt>
                <c:pt idx="137">
                  <c:v>2.740000000000002</c:v>
                </c:pt>
                <c:pt idx="138">
                  <c:v>2.760000000000002</c:v>
                </c:pt>
                <c:pt idx="139">
                  <c:v>2.780000000000002</c:v>
                </c:pt>
                <c:pt idx="140">
                  <c:v>2.800000000000002</c:v>
                </c:pt>
                <c:pt idx="141">
                  <c:v>2.8200000000000021</c:v>
                </c:pt>
                <c:pt idx="142">
                  <c:v>2.8400000000000021</c:v>
                </c:pt>
                <c:pt idx="143">
                  <c:v>2.8600000000000021</c:v>
                </c:pt>
                <c:pt idx="144">
                  <c:v>2.8800000000000021</c:v>
                </c:pt>
                <c:pt idx="145">
                  <c:v>2.9000000000000021</c:v>
                </c:pt>
                <c:pt idx="146">
                  <c:v>2.9200000000000021</c:v>
                </c:pt>
                <c:pt idx="147">
                  <c:v>2.9400000000000022</c:v>
                </c:pt>
                <c:pt idx="148">
                  <c:v>2.9600000000000022</c:v>
                </c:pt>
                <c:pt idx="149">
                  <c:v>2.9800000000000022</c:v>
                </c:pt>
                <c:pt idx="150">
                  <c:v>3.0000000000000022</c:v>
                </c:pt>
                <c:pt idx="151">
                  <c:v>3.0200000000000022</c:v>
                </c:pt>
                <c:pt idx="152">
                  <c:v>3.0400000000000023</c:v>
                </c:pt>
                <c:pt idx="153">
                  <c:v>3.0600000000000023</c:v>
                </c:pt>
                <c:pt idx="154">
                  <c:v>3.0800000000000023</c:v>
                </c:pt>
                <c:pt idx="155">
                  <c:v>3.1000000000000023</c:v>
                </c:pt>
                <c:pt idx="156">
                  <c:v>3.1200000000000023</c:v>
                </c:pt>
                <c:pt idx="157">
                  <c:v>3.1400000000000023</c:v>
                </c:pt>
                <c:pt idx="158">
                  <c:v>3.1600000000000024</c:v>
                </c:pt>
                <c:pt idx="159">
                  <c:v>3.1800000000000024</c:v>
                </c:pt>
                <c:pt idx="160">
                  <c:v>3.2000000000000024</c:v>
                </c:pt>
                <c:pt idx="161">
                  <c:v>3.2200000000000024</c:v>
                </c:pt>
                <c:pt idx="162">
                  <c:v>3.2400000000000024</c:v>
                </c:pt>
                <c:pt idx="163">
                  <c:v>3.2600000000000025</c:v>
                </c:pt>
                <c:pt idx="164">
                  <c:v>3.2800000000000025</c:v>
                </c:pt>
                <c:pt idx="165">
                  <c:v>3.3000000000000025</c:v>
                </c:pt>
                <c:pt idx="166">
                  <c:v>3.3200000000000025</c:v>
                </c:pt>
                <c:pt idx="167">
                  <c:v>3.3400000000000025</c:v>
                </c:pt>
                <c:pt idx="168">
                  <c:v>3.3600000000000025</c:v>
                </c:pt>
                <c:pt idx="169">
                  <c:v>3.3800000000000026</c:v>
                </c:pt>
                <c:pt idx="170">
                  <c:v>3.4000000000000026</c:v>
                </c:pt>
                <c:pt idx="171">
                  <c:v>3.4200000000000026</c:v>
                </c:pt>
                <c:pt idx="172">
                  <c:v>3.4400000000000026</c:v>
                </c:pt>
                <c:pt idx="173">
                  <c:v>3.4600000000000026</c:v>
                </c:pt>
                <c:pt idx="174">
                  <c:v>3.4800000000000026</c:v>
                </c:pt>
                <c:pt idx="175">
                  <c:v>3.5000000000000027</c:v>
                </c:pt>
                <c:pt idx="176">
                  <c:v>3.5200000000000027</c:v>
                </c:pt>
                <c:pt idx="177">
                  <c:v>3.5400000000000027</c:v>
                </c:pt>
                <c:pt idx="178">
                  <c:v>3.5600000000000027</c:v>
                </c:pt>
                <c:pt idx="179">
                  <c:v>3.5800000000000027</c:v>
                </c:pt>
                <c:pt idx="180">
                  <c:v>3.6000000000000028</c:v>
                </c:pt>
                <c:pt idx="181">
                  <c:v>3.6200000000000028</c:v>
                </c:pt>
                <c:pt idx="182">
                  <c:v>3.6400000000000028</c:v>
                </c:pt>
                <c:pt idx="183">
                  <c:v>3.6600000000000028</c:v>
                </c:pt>
                <c:pt idx="184">
                  <c:v>3.6800000000000028</c:v>
                </c:pt>
                <c:pt idx="185">
                  <c:v>3.7000000000000028</c:v>
                </c:pt>
                <c:pt idx="186">
                  <c:v>3.7200000000000029</c:v>
                </c:pt>
                <c:pt idx="187">
                  <c:v>3.7400000000000029</c:v>
                </c:pt>
                <c:pt idx="188">
                  <c:v>3.7600000000000029</c:v>
                </c:pt>
                <c:pt idx="189">
                  <c:v>3.7800000000000029</c:v>
                </c:pt>
                <c:pt idx="190">
                  <c:v>3.8000000000000029</c:v>
                </c:pt>
                <c:pt idx="191">
                  <c:v>3.8200000000000029</c:v>
                </c:pt>
                <c:pt idx="192">
                  <c:v>3.840000000000003</c:v>
                </c:pt>
                <c:pt idx="193">
                  <c:v>3.860000000000003</c:v>
                </c:pt>
                <c:pt idx="194">
                  <c:v>3.880000000000003</c:v>
                </c:pt>
                <c:pt idx="195">
                  <c:v>3.900000000000003</c:v>
                </c:pt>
                <c:pt idx="196">
                  <c:v>3.920000000000003</c:v>
                </c:pt>
                <c:pt idx="197">
                  <c:v>3.9400000000000031</c:v>
                </c:pt>
                <c:pt idx="198">
                  <c:v>3.9600000000000031</c:v>
                </c:pt>
                <c:pt idx="199">
                  <c:v>3.9800000000000031</c:v>
                </c:pt>
                <c:pt idx="200">
                  <c:v>4.0000000000000027</c:v>
                </c:pt>
                <c:pt idx="201">
                  <c:v>4.0200000000000022</c:v>
                </c:pt>
                <c:pt idx="202">
                  <c:v>4.0400000000000018</c:v>
                </c:pt>
                <c:pt idx="203">
                  <c:v>4.0600000000000014</c:v>
                </c:pt>
                <c:pt idx="204">
                  <c:v>4.080000000000001</c:v>
                </c:pt>
                <c:pt idx="205">
                  <c:v>4.1000000000000005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4.1599999999999993</c:v>
                </c:pt>
                <c:pt idx="209">
                  <c:v>4.1799999999999988</c:v>
                </c:pt>
                <c:pt idx="210">
                  <c:v>4.1999999999999984</c:v>
                </c:pt>
                <c:pt idx="211">
                  <c:v>4.219999999999998</c:v>
                </c:pt>
                <c:pt idx="212">
                  <c:v>4.2399999999999975</c:v>
                </c:pt>
                <c:pt idx="213">
                  <c:v>4.2599999999999971</c:v>
                </c:pt>
                <c:pt idx="214">
                  <c:v>4.2799999999999967</c:v>
                </c:pt>
                <c:pt idx="215">
                  <c:v>4.2999999999999963</c:v>
                </c:pt>
                <c:pt idx="216">
                  <c:v>4.3199999999999958</c:v>
                </c:pt>
                <c:pt idx="217">
                  <c:v>4.3399999999999954</c:v>
                </c:pt>
                <c:pt idx="218">
                  <c:v>4.359999999999995</c:v>
                </c:pt>
                <c:pt idx="219">
                  <c:v>4.3799999999999946</c:v>
                </c:pt>
                <c:pt idx="220">
                  <c:v>4.3999999999999941</c:v>
                </c:pt>
                <c:pt idx="221">
                  <c:v>4.4199999999999937</c:v>
                </c:pt>
                <c:pt idx="222">
                  <c:v>4.4399999999999933</c:v>
                </c:pt>
                <c:pt idx="223">
                  <c:v>4.4599999999999929</c:v>
                </c:pt>
                <c:pt idx="224">
                  <c:v>4.4799999999999924</c:v>
                </c:pt>
                <c:pt idx="225">
                  <c:v>4.499999999999992</c:v>
                </c:pt>
                <c:pt idx="226">
                  <c:v>4.5199999999999916</c:v>
                </c:pt>
                <c:pt idx="227">
                  <c:v>4.5399999999999912</c:v>
                </c:pt>
                <c:pt idx="228">
                  <c:v>4.5599999999999907</c:v>
                </c:pt>
                <c:pt idx="229">
                  <c:v>4.5799999999999903</c:v>
                </c:pt>
                <c:pt idx="230">
                  <c:v>4.5999999999999899</c:v>
                </c:pt>
                <c:pt idx="231">
                  <c:v>4.6199999999999894</c:v>
                </c:pt>
                <c:pt idx="232">
                  <c:v>4.639999999999989</c:v>
                </c:pt>
                <c:pt idx="233">
                  <c:v>4.6599999999999886</c:v>
                </c:pt>
                <c:pt idx="234">
                  <c:v>4.6799999999999882</c:v>
                </c:pt>
                <c:pt idx="235">
                  <c:v>4.6999999999999877</c:v>
                </c:pt>
                <c:pt idx="236">
                  <c:v>4.7199999999999873</c:v>
                </c:pt>
                <c:pt idx="237">
                  <c:v>4.7399999999999869</c:v>
                </c:pt>
                <c:pt idx="238">
                  <c:v>4.7599999999999865</c:v>
                </c:pt>
                <c:pt idx="239">
                  <c:v>4.779999999999986</c:v>
                </c:pt>
                <c:pt idx="240">
                  <c:v>4.7999999999999856</c:v>
                </c:pt>
                <c:pt idx="241">
                  <c:v>4.8199999999999852</c:v>
                </c:pt>
                <c:pt idx="242">
                  <c:v>4.8399999999999848</c:v>
                </c:pt>
                <c:pt idx="243">
                  <c:v>4.8599999999999843</c:v>
                </c:pt>
                <c:pt idx="244">
                  <c:v>4.8799999999999839</c:v>
                </c:pt>
                <c:pt idx="245">
                  <c:v>4.8999999999999835</c:v>
                </c:pt>
                <c:pt idx="246">
                  <c:v>4.9199999999999831</c:v>
                </c:pt>
                <c:pt idx="247">
                  <c:v>4.9399999999999826</c:v>
                </c:pt>
                <c:pt idx="248">
                  <c:v>4.9599999999999822</c:v>
                </c:pt>
                <c:pt idx="249">
                  <c:v>4.9799999999999818</c:v>
                </c:pt>
                <c:pt idx="250">
                  <c:v>4.9999999999999813</c:v>
                </c:pt>
              </c:numCache>
            </c:numRef>
          </c:xVal>
          <c:yVal>
            <c:numRef>
              <c:f>'Con forzante sinusoidale'!$G$30:$G$280</c:f>
              <c:numCache>
                <c:formatCode>General</c:formatCode>
                <c:ptCount val="251"/>
                <c:pt idx="0">
                  <c:v>-0.10841719679437135</c:v>
                </c:pt>
                <c:pt idx="1">
                  <c:v>-0.29175704351732484</c:v>
                </c:pt>
                <c:pt idx="2">
                  <c:v>-0.46234570743294823</c:v>
                </c:pt>
                <c:pt idx="3">
                  <c:v>-0.61272764535290003</c:v>
                </c:pt>
                <c:pt idx="4">
                  <c:v>-0.73633044497747824</c:v>
                </c:pt>
                <c:pt idx="5">
                  <c:v>-0.82775207085105162</c:v>
                </c:pt>
                <c:pt idx="6">
                  <c:v>-0.88299695923331245</c:v>
                </c:pt>
                <c:pt idx="7">
                  <c:v>-0.89965064340756951</c:v>
                </c:pt>
                <c:pt idx="8">
                  <c:v>-0.87698527746216448</c:v>
                </c:pt>
                <c:pt idx="9">
                  <c:v>-0.81599144664940482</c:v>
                </c:pt>
                <c:pt idx="10">
                  <c:v>-0.71933487405668051</c:v>
                </c:pt>
                <c:pt idx="11">
                  <c:v>-0.59123991571598777</c:v>
                </c:pt>
                <c:pt idx="12">
                  <c:v>-0.43730493597462156</c:v>
                </c:pt>
                <c:pt idx="13">
                  <c:v>-0.26425763210926473</c:v>
                </c:pt>
                <c:pt idx="14">
                  <c:v>-7.9661001671926884E-2</c:v>
                </c:pt>
                <c:pt idx="15">
                  <c:v>0.10841719679437124</c:v>
                </c:pt>
                <c:pt idx="16">
                  <c:v>0.29175704351732501</c:v>
                </c:pt>
                <c:pt idx="17">
                  <c:v>0.46234570743294867</c:v>
                </c:pt>
                <c:pt idx="18">
                  <c:v>0.61272764535290025</c:v>
                </c:pt>
                <c:pt idx="19">
                  <c:v>0.73633044497747868</c:v>
                </c:pt>
                <c:pt idx="20">
                  <c:v>0.82775207085105229</c:v>
                </c:pt>
                <c:pt idx="21">
                  <c:v>0.88299695923331256</c:v>
                </c:pt>
                <c:pt idx="22">
                  <c:v>0.89965064340756939</c:v>
                </c:pt>
                <c:pt idx="23">
                  <c:v>0.87698527746216426</c:v>
                </c:pt>
                <c:pt idx="24">
                  <c:v>0.81599144664940426</c:v>
                </c:pt>
                <c:pt idx="25">
                  <c:v>0.71933487405667995</c:v>
                </c:pt>
                <c:pt idx="26">
                  <c:v>0.59123991571598666</c:v>
                </c:pt>
                <c:pt idx="27">
                  <c:v>0.43730493597461989</c:v>
                </c:pt>
                <c:pt idx="28">
                  <c:v>0.26425763210926295</c:v>
                </c:pt>
                <c:pt idx="29">
                  <c:v>7.9661001671924608E-2</c:v>
                </c:pt>
                <c:pt idx="30">
                  <c:v>-0.1084171967943735</c:v>
                </c:pt>
                <c:pt idx="31">
                  <c:v>-0.29175704351732712</c:v>
                </c:pt>
                <c:pt idx="32">
                  <c:v>-0.46234570743295067</c:v>
                </c:pt>
                <c:pt idx="33">
                  <c:v>-0.61272764535290158</c:v>
                </c:pt>
                <c:pt idx="34">
                  <c:v>-0.73633044497747968</c:v>
                </c:pt>
                <c:pt idx="35">
                  <c:v>-0.82775207085105285</c:v>
                </c:pt>
                <c:pt idx="36">
                  <c:v>-0.88299695923331301</c:v>
                </c:pt>
                <c:pt idx="37">
                  <c:v>-0.89965064340756939</c:v>
                </c:pt>
                <c:pt idx="38">
                  <c:v>-0.8769852774621637</c:v>
                </c:pt>
                <c:pt idx="39">
                  <c:v>-0.8159914466494036</c:v>
                </c:pt>
                <c:pt idx="40">
                  <c:v>-0.71933487405667806</c:v>
                </c:pt>
                <c:pt idx="41">
                  <c:v>-0.59123991571598511</c:v>
                </c:pt>
                <c:pt idx="42">
                  <c:v>-0.43730493597461711</c:v>
                </c:pt>
                <c:pt idx="43">
                  <c:v>-0.26425763210926073</c:v>
                </c:pt>
                <c:pt idx="44">
                  <c:v>-7.96610016719215E-2</c:v>
                </c:pt>
                <c:pt idx="45">
                  <c:v>0.10841719679437578</c:v>
                </c:pt>
                <c:pt idx="46">
                  <c:v>0.29175704351732856</c:v>
                </c:pt>
                <c:pt idx="47">
                  <c:v>0.4623457074329525</c:v>
                </c:pt>
                <c:pt idx="48">
                  <c:v>0.61272764535290325</c:v>
                </c:pt>
                <c:pt idx="49">
                  <c:v>0.73633044497748157</c:v>
                </c:pt>
                <c:pt idx="50">
                  <c:v>0.82775207085105373</c:v>
                </c:pt>
                <c:pt idx="51">
                  <c:v>0.88299695923331334</c:v>
                </c:pt>
                <c:pt idx="52">
                  <c:v>0.89965064340756939</c:v>
                </c:pt>
                <c:pt idx="53">
                  <c:v>0.87698527746216337</c:v>
                </c:pt>
                <c:pt idx="54">
                  <c:v>0.81599144664940293</c:v>
                </c:pt>
                <c:pt idx="55">
                  <c:v>0.71933487405667718</c:v>
                </c:pt>
                <c:pt idx="56">
                  <c:v>0.59123991571598389</c:v>
                </c:pt>
                <c:pt idx="57">
                  <c:v>0.43730493597461589</c:v>
                </c:pt>
                <c:pt idx="58">
                  <c:v>0.2642576321092594</c:v>
                </c:pt>
                <c:pt idx="59">
                  <c:v>7.9661001671920056E-2</c:v>
                </c:pt>
                <c:pt idx="60">
                  <c:v>-0.10841719679437725</c:v>
                </c:pt>
                <c:pt idx="61">
                  <c:v>-0.2917570435173315</c:v>
                </c:pt>
                <c:pt idx="62">
                  <c:v>-0.46234570743295378</c:v>
                </c:pt>
                <c:pt idx="63">
                  <c:v>-0.61272764535290436</c:v>
                </c:pt>
                <c:pt idx="64">
                  <c:v>-0.73633044497748223</c:v>
                </c:pt>
                <c:pt idx="65">
                  <c:v>-0.82775207085105429</c:v>
                </c:pt>
                <c:pt idx="66">
                  <c:v>-0.88299695923331389</c:v>
                </c:pt>
                <c:pt idx="67">
                  <c:v>-0.89965064340756939</c:v>
                </c:pt>
                <c:pt idx="68">
                  <c:v>-0.87698527746216282</c:v>
                </c:pt>
                <c:pt idx="69">
                  <c:v>-0.8159914466494016</c:v>
                </c:pt>
                <c:pt idx="70">
                  <c:v>-0.7193348740566754</c:v>
                </c:pt>
                <c:pt idx="71">
                  <c:v>-0.59123991571598156</c:v>
                </c:pt>
                <c:pt idx="72">
                  <c:v>-0.43730493597461439</c:v>
                </c:pt>
                <c:pt idx="73">
                  <c:v>-0.2642576321092564</c:v>
                </c:pt>
                <c:pt idx="74">
                  <c:v>-7.9661001671918516E-2</c:v>
                </c:pt>
                <c:pt idx="75">
                  <c:v>0.1084171967943803</c:v>
                </c:pt>
                <c:pt idx="76">
                  <c:v>0.29175704351733289</c:v>
                </c:pt>
                <c:pt idx="77">
                  <c:v>0.46234570743295517</c:v>
                </c:pt>
                <c:pt idx="78">
                  <c:v>0.61272764535290658</c:v>
                </c:pt>
                <c:pt idx="79">
                  <c:v>0.73633044497748401</c:v>
                </c:pt>
                <c:pt idx="80">
                  <c:v>0.82775207085105484</c:v>
                </c:pt>
                <c:pt idx="81">
                  <c:v>0.88299695923331434</c:v>
                </c:pt>
                <c:pt idx="82">
                  <c:v>0.89965064340756939</c:v>
                </c:pt>
                <c:pt idx="83">
                  <c:v>0.87698527746216204</c:v>
                </c:pt>
                <c:pt idx="84">
                  <c:v>0.81599144664940115</c:v>
                </c:pt>
                <c:pt idx="85">
                  <c:v>0.7193348740566744</c:v>
                </c:pt>
                <c:pt idx="86">
                  <c:v>0.59123991571597934</c:v>
                </c:pt>
                <c:pt idx="87">
                  <c:v>0.43730493597461045</c:v>
                </c:pt>
                <c:pt idx="88">
                  <c:v>0.26425763210925501</c:v>
                </c:pt>
                <c:pt idx="89">
                  <c:v>7.9661001671915463E-2</c:v>
                </c:pt>
                <c:pt idx="90">
                  <c:v>-0.10841719679438339</c:v>
                </c:pt>
                <c:pt idx="91">
                  <c:v>-0.29175704351733434</c:v>
                </c:pt>
                <c:pt idx="92">
                  <c:v>-0.46234570743295778</c:v>
                </c:pt>
                <c:pt idx="93">
                  <c:v>-0.61272764535290891</c:v>
                </c:pt>
                <c:pt idx="94">
                  <c:v>-0.7363304449774859</c:v>
                </c:pt>
                <c:pt idx="95">
                  <c:v>-0.82775207085105607</c:v>
                </c:pt>
                <c:pt idx="96">
                  <c:v>-0.88299695923331478</c:v>
                </c:pt>
                <c:pt idx="97">
                  <c:v>-0.89965064340756906</c:v>
                </c:pt>
                <c:pt idx="98">
                  <c:v>-0.87698527746216204</c:v>
                </c:pt>
                <c:pt idx="99">
                  <c:v>-0.81599144664939971</c:v>
                </c:pt>
                <c:pt idx="100">
                  <c:v>-0.71933487405667274</c:v>
                </c:pt>
                <c:pt idx="101">
                  <c:v>-0.59123991571597689</c:v>
                </c:pt>
                <c:pt idx="102">
                  <c:v>-0.43730493597461045</c:v>
                </c:pt>
                <c:pt idx="103">
                  <c:v>-0.26425763210925202</c:v>
                </c:pt>
                <c:pt idx="104">
                  <c:v>-7.966100167191241E-2</c:v>
                </c:pt>
                <c:pt idx="105">
                  <c:v>0.10841719679438644</c:v>
                </c:pt>
                <c:pt idx="106">
                  <c:v>0.29175704351733722</c:v>
                </c:pt>
                <c:pt idx="107">
                  <c:v>0.46234570743296044</c:v>
                </c:pt>
                <c:pt idx="108">
                  <c:v>0.61272764535291113</c:v>
                </c:pt>
                <c:pt idx="109">
                  <c:v>0.7363304449774859</c:v>
                </c:pt>
                <c:pt idx="110">
                  <c:v>0.82775207085105718</c:v>
                </c:pt>
                <c:pt idx="111">
                  <c:v>0.88299695923331523</c:v>
                </c:pt>
                <c:pt idx="112">
                  <c:v>0.89965064340756895</c:v>
                </c:pt>
                <c:pt idx="113">
                  <c:v>0.87698527746216137</c:v>
                </c:pt>
                <c:pt idx="114">
                  <c:v>0.81599144664939849</c:v>
                </c:pt>
                <c:pt idx="115">
                  <c:v>0.71933487405667063</c:v>
                </c:pt>
                <c:pt idx="116">
                  <c:v>0.591239915715977</c:v>
                </c:pt>
                <c:pt idx="117">
                  <c:v>0.43730493597460779</c:v>
                </c:pt>
                <c:pt idx="118">
                  <c:v>0.26425763210924907</c:v>
                </c:pt>
                <c:pt idx="119">
                  <c:v>7.9661001671909357E-2</c:v>
                </c:pt>
                <c:pt idx="120">
                  <c:v>-0.10841719679438634</c:v>
                </c:pt>
                <c:pt idx="121">
                  <c:v>-0.29175704351734016</c:v>
                </c:pt>
                <c:pt idx="122">
                  <c:v>-0.46234570743296305</c:v>
                </c:pt>
                <c:pt idx="123">
                  <c:v>-0.61272764535291335</c:v>
                </c:pt>
                <c:pt idx="124">
                  <c:v>-0.73633044497748756</c:v>
                </c:pt>
                <c:pt idx="125">
                  <c:v>-0.82775207085105851</c:v>
                </c:pt>
                <c:pt idx="126">
                  <c:v>-0.88299695923331589</c:v>
                </c:pt>
                <c:pt idx="127">
                  <c:v>-0.89965064340756895</c:v>
                </c:pt>
                <c:pt idx="128">
                  <c:v>-0.8769852774621606</c:v>
                </c:pt>
                <c:pt idx="129">
                  <c:v>-0.81599144664939716</c:v>
                </c:pt>
                <c:pt idx="130">
                  <c:v>-0.71933487405666874</c:v>
                </c:pt>
                <c:pt idx="131">
                  <c:v>-0.59123991571597467</c:v>
                </c:pt>
                <c:pt idx="132">
                  <c:v>-0.43730493597460507</c:v>
                </c:pt>
                <c:pt idx="133">
                  <c:v>-0.26425763210924613</c:v>
                </c:pt>
                <c:pt idx="134">
                  <c:v>-7.966100167190944E-2</c:v>
                </c:pt>
                <c:pt idx="135">
                  <c:v>0.10841719679438939</c:v>
                </c:pt>
                <c:pt idx="136">
                  <c:v>0.29175704351734305</c:v>
                </c:pt>
                <c:pt idx="137">
                  <c:v>0.46234570743296571</c:v>
                </c:pt>
                <c:pt idx="138">
                  <c:v>0.61272764535291335</c:v>
                </c:pt>
                <c:pt idx="139">
                  <c:v>0.73633044497748934</c:v>
                </c:pt>
                <c:pt idx="140">
                  <c:v>0.82775207085105962</c:v>
                </c:pt>
                <c:pt idx="141">
                  <c:v>0.88299695923331656</c:v>
                </c:pt>
                <c:pt idx="142">
                  <c:v>0.89965064340756906</c:v>
                </c:pt>
                <c:pt idx="143">
                  <c:v>0.87698527746216004</c:v>
                </c:pt>
                <c:pt idx="144">
                  <c:v>0.81599144664939582</c:v>
                </c:pt>
                <c:pt idx="145">
                  <c:v>0.71933487405666874</c:v>
                </c:pt>
                <c:pt idx="146">
                  <c:v>0.59123991571597234</c:v>
                </c:pt>
                <c:pt idx="147">
                  <c:v>0.43730493597460229</c:v>
                </c:pt>
                <c:pt idx="148">
                  <c:v>0.26425763210924313</c:v>
                </c:pt>
                <c:pt idx="149">
                  <c:v>7.9661001671906373E-2</c:v>
                </c:pt>
                <c:pt idx="150">
                  <c:v>-0.10841719679439248</c:v>
                </c:pt>
                <c:pt idx="151">
                  <c:v>-0.29175704351734594</c:v>
                </c:pt>
                <c:pt idx="152">
                  <c:v>-0.4623457074329656</c:v>
                </c:pt>
                <c:pt idx="153">
                  <c:v>-0.61272764535291557</c:v>
                </c:pt>
                <c:pt idx="154">
                  <c:v>-0.73633044497749089</c:v>
                </c:pt>
                <c:pt idx="155">
                  <c:v>-0.82775207085106073</c:v>
                </c:pt>
                <c:pt idx="156">
                  <c:v>-0.88299695923331722</c:v>
                </c:pt>
                <c:pt idx="157">
                  <c:v>-0.89965064340756895</c:v>
                </c:pt>
                <c:pt idx="158">
                  <c:v>-0.87698527746216004</c:v>
                </c:pt>
                <c:pt idx="159">
                  <c:v>-0.81599144664939582</c:v>
                </c:pt>
                <c:pt idx="160">
                  <c:v>-0.71933487405666707</c:v>
                </c:pt>
                <c:pt idx="161">
                  <c:v>-0.59123991571597001</c:v>
                </c:pt>
                <c:pt idx="162">
                  <c:v>-0.43730493597459974</c:v>
                </c:pt>
                <c:pt idx="163">
                  <c:v>-0.26425763210924014</c:v>
                </c:pt>
                <c:pt idx="164">
                  <c:v>-7.9661001671900086E-2</c:v>
                </c:pt>
                <c:pt idx="165">
                  <c:v>0.10841719679439236</c:v>
                </c:pt>
                <c:pt idx="166">
                  <c:v>0.29175704351734588</c:v>
                </c:pt>
                <c:pt idx="167">
                  <c:v>0.46234570743296832</c:v>
                </c:pt>
                <c:pt idx="168">
                  <c:v>0.6127276453529179</c:v>
                </c:pt>
                <c:pt idx="169">
                  <c:v>0.736330444977493</c:v>
                </c:pt>
                <c:pt idx="170">
                  <c:v>0.82775207085106206</c:v>
                </c:pt>
                <c:pt idx="171">
                  <c:v>0.88299695923331778</c:v>
                </c:pt>
                <c:pt idx="172">
                  <c:v>0.89965064340756906</c:v>
                </c:pt>
                <c:pt idx="173">
                  <c:v>0.87698527746215937</c:v>
                </c:pt>
                <c:pt idx="174">
                  <c:v>0.81599144664939449</c:v>
                </c:pt>
                <c:pt idx="175">
                  <c:v>0.71933487405666519</c:v>
                </c:pt>
                <c:pt idx="176">
                  <c:v>0.59123991571596768</c:v>
                </c:pt>
                <c:pt idx="177">
                  <c:v>0.43730493597459702</c:v>
                </c:pt>
                <c:pt idx="178">
                  <c:v>0.26425763210923725</c:v>
                </c:pt>
                <c:pt idx="179">
                  <c:v>7.9661001671903389E-2</c:v>
                </c:pt>
                <c:pt idx="180">
                  <c:v>-0.10841719679439543</c:v>
                </c:pt>
                <c:pt idx="181">
                  <c:v>-0.29175704351734877</c:v>
                </c:pt>
                <c:pt idx="182">
                  <c:v>-0.46234570743297093</c:v>
                </c:pt>
                <c:pt idx="183">
                  <c:v>-0.61272764535292012</c:v>
                </c:pt>
                <c:pt idx="184">
                  <c:v>-0.73633044497749467</c:v>
                </c:pt>
                <c:pt idx="185">
                  <c:v>-0.82775207085106339</c:v>
                </c:pt>
                <c:pt idx="186">
                  <c:v>-0.88299695923331822</c:v>
                </c:pt>
                <c:pt idx="187">
                  <c:v>-0.89965064340756895</c:v>
                </c:pt>
                <c:pt idx="188">
                  <c:v>-0.8769852774621586</c:v>
                </c:pt>
                <c:pt idx="189">
                  <c:v>-0.81599144664939338</c:v>
                </c:pt>
                <c:pt idx="190">
                  <c:v>-0.7193348740566633</c:v>
                </c:pt>
                <c:pt idx="191">
                  <c:v>-0.59123991571596535</c:v>
                </c:pt>
                <c:pt idx="192">
                  <c:v>-0.4373049359745943</c:v>
                </c:pt>
                <c:pt idx="193">
                  <c:v>-0.26425763210923431</c:v>
                </c:pt>
                <c:pt idx="194">
                  <c:v>-7.966100167190035E-2</c:v>
                </c:pt>
                <c:pt idx="195">
                  <c:v>0.10841719679439848</c:v>
                </c:pt>
                <c:pt idx="196">
                  <c:v>0.29175704351735171</c:v>
                </c:pt>
                <c:pt idx="197">
                  <c:v>0.46234570743297354</c:v>
                </c:pt>
                <c:pt idx="198">
                  <c:v>0.61272764535292235</c:v>
                </c:pt>
                <c:pt idx="199">
                  <c:v>0.73633044497749645</c:v>
                </c:pt>
                <c:pt idx="200">
                  <c:v>0.82775207085106206</c:v>
                </c:pt>
                <c:pt idx="201">
                  <c:v>0.88299695923331634</c:v>
                </c:pt>
                <c:pt idx="202">
                  <c:v>0.89965064340756906</c:v>
                </c:pt>
                <c:pt idx="203">
                  <c:v>0.87698527746216082</c:v>
                </c:pt>
                <c:pt idx="204">
                  <c:v>0.81599144664940004</c:v>
                </c:pt>
                <c:pt idx="205">
                  <c:v>0.71933487405667684</c:v>
                </c:pt>
                <c:pt idx="206">
                  <c:v>0.59123991571598722</c:v>
                </c:pt>
                <c:pt idx="207">
                  <c:v>0.43730493597462516</c:v>
                </c:pt>
                <c:pt idx="208">
                  <c:v>0.26425763210926806</c:v>
                </c:pt>
                <c:pt idx="209">
                  <c:v>7.9661001671935475E-2</c:v>
                </c:pt>
                <c:pt idx="210">
                  <c:v>-0.10841719679435713</c:v>
                </c:pt>
                <c:pt idx="211">
                  <c:v>-0.29175704351730625</c:v>
                </c:pt>
                <c:pt idx="212">
                  <c:v>-0.46234570743292686</c:v>
                </c:pt>
                <c:pt idx="213">
                  <c:v>-0.61272764535288249</c:v>
                </c:pt>
                <c:pt idx="214">
                  <c:v>-0.73633044497746147</c:v>
                </c:pt>
                <c:pt idx="215">
                  <c:v>-0.82775207085103819</c:v>
                </c:pt>
                <c:pt idx="216">
                  <c:v>-0.88299695923330479</c:v>
                </c:pt>
                <c:pt idx="217">
                  <c:v>-0.89965064340757006</c:v>
                </c:pt>
                <c:pt idx="218">
                  <c:v>-0.87698527746217447</c:v>
                </c:pt>
                <c:pt idx="219">
                  <c:v>-0.81599144664942558</c:v>
                </c:pt>
                <c:pt idx="220">
                  <c:v>-0.71933487405671348</c:v>
                </c:pt>
                <c:pt idx="221">
                  <c:v>-0.59123991571603296</c:v>
                </c:pt>
                <c:pt idx="222">
                  <c:v>-0.4373049359746784</c:v>
                </c:pt>
                <c:pt idx="223">
                  <c:v>-0.26425763210932618</c:v>
                </c:pt>
                <c:pt idx="224">
                  <c:v>-7.9661001671996079E-2</c:v>
                </c:pt>
                <c:pt idx="225">
                  <c:v>0.10841719679429671</c:v>
                </c:pt>
                <c:pt idx="226">
                  <c:v>0.29175704351724868</c:v>
                </c:pt>
                <c:pt idx="227">
                  <c:v>0.46234570743288023</c:v>
                </c:pt>
                <c:pt idx="228">
                  <c:v>0.61272764535283797</c:v>
                </c:pt>
                <c:pt idx="229">
                  <c:v>0.7363304449774265</c:v>
                </c:pt>
                <c:pt idx="230">
                  <c:v>0.82775207085101443</c:v>
                </c:pt>
                <c:pt idx="231">
                  <c:v>0.88299695923329313</c:v>
                </c:pt>
                <c:pt idx="232">
                  <c:v>0.89965064340757095</c:v>
                </c:pt>
                <c:pt idx="233">
                  <c:v>0.87698527746218813</c:v>
                </c:pt>
                <c:pt idx="234">
                  <c:v>0.81599144664945134</c:v>
                </c:pt>
                <c:pt idx="235">
                  <c:v>0.7193348740567499</c:v>
                </c:pt>
                <c:pt idx="236">
                  <c:v>0.59123991571607892</c:v>
                </c:pt>
                <c:pt idx="237">
                  <c:v>0.43730493597472597</c:v>
                </c:pt>
                <c:pt idx="238">
                  <c:v>0.26425763210938435</c:v>
                </c:pt>
                <c:pt idx="239">
                  <c:v>7.9661001672056669E-2</c:v>
                </c:pt>
                <c:pt idx="240">
                  <c:v>-0.10841719679423631</c:v>
                </c:pt>
                <c:pt idx="241">
                  <c:v>-0.29175704351719117</c:v>
                </c:pt>
                <c:pt idx="242">
                  <c:v>-0.46234570743282799</c:v>
                </c:pt>
                <c:pt idx="243">
                  <c:v>-0.61272764535279323</c:v>
                </c:pt>
                <c:pt idx="244">
                  <c:v>-0.73633044497739153</c:v>
                </c:pt>
                <c:pt idx="245">
                  <c:v>-0.82775207085099056</c:v>
                </c:pt>
                <c:pt idx="246">
                  <c:v>-0.88299695923328136</c:v>
                </c:pt>
                <c:pt idx="247">
                  <c:v>-0.89965064340757206</c:v>
                </c:pt>
                <c:pt idx="248">
                  <c:v>-0.87698527746220156</c:v>
                </c:pt>
                <c:pt idx="249">
                  <c:v>-0.81599144664947687</c:v>
                </c:pt>
                <c:pt idx="250">
                  <c:v>-0.71933487405678642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A1-46C1-8881-C6D556837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946639"/>
        <c:axId val="1335943311"/>
      </c:scatterChart>
      <c:valAx>
        <c:axId val="1335946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5943311"/>
        <c:crosses val="autoZero"/>
        <c:crossBetween val="midCat"/>
      </c:valAx>
      <c:valAx>
        <c:axId val="1335943311"/>
        <c:scaling>
          <c:orientation val="minMax"/>
          <c:max val="1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594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Accelerazione, </a:t>
            </a:r>
            <a:r>
              <a:rPr lang="it-IT"/>
              <a:t>Tp = 0.85 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 forzante sinusoidale'!$F$30:$F$280</c:f>
              <c:numCache>
                <c:formatCode>General</c:formatCode>
                <c:ptCount val="2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  <c:pt idx="51">
                  <c:v>1.0200000000000005</c:v>
                </c:pt>
                <c:pt idx="52">
                  <c:v>1.0400000000000005</c:v>
                </c:pt>
                <c:pt idx="53">
                  <c:v>1.0600000000000005</c:v>
                </c:pt>
                <c:pt idx="54">
                  <c:v>1.0800000000000005</c:v>
                </c:pt>
                <c:pt idx="55">
                  <c:v>1.1000000000000005</c:v>
                </c:pt>
                <c:pt idx="56">
                  <c:v>1.1200000000000006</c:v>
                </c:pt>
                <c:pt idx="57">
                  <c:v>1.1400000000000006</c:v>
                </c:pt>
                <c:pt idx="58">
                  <c:v>1.1600000000000006</c:v>
                </c:pt>
                <c:pt idx="59">
                  <c:v>1.1800000000000006</c:v>
                </c:pt>
                <c:pt idx="60">
                  <c:v>1.2000000000000006</c:v>
                </c:pt>
                <c:pt idx="61">
                  <c:v>1.2200000000000006</c:v>
                </c:pt>
                <c:pt idx="62">
                  <c:v>1.2400000000000007</c:v>
                </c:pt>
                <c:pt idx="63">
                  <c:v>1.2600000000000007</c:v>
                </c:pt>
                <c:pt idx="64">
                  <c:v>1.2800000000000007</c:v>
                </c:pt>
                <c:pt idx="65">
                  <c:v>1.3000000000000007</c:v>
                </c:pt>
                <c:pt idx="66">
                  <c:v>1.3200000000000007</c:v>
                </c:pt>
                <c:pt idx="67">
                  <c:v>1.3400000000000007</c:v>
                </c:pt>
                <c:pt idx="68">
                  <c:v>1.3600000000000008</c:v>
                </c:pt>
                <c:pt idx="69">
                  <c:v>1.3800000000000008</c:v>
                </c:pt>
                <c:pt idx="70">
                  <c:v>1.4000000000000008</c:v>
                </c:pt>
                <c:pt idx="71">
                  <c:v>1.4200000000000008</c:v>
                </c:pt>
                <c:pt idx="72">
                  <c:v>1.4400000000000008</c:v>
                </c:pt>
                <c:pt idx="73">
                  <c:v>1.4600000000000009</c:v>
                </c:pt>
                <c:pt idx="74">
                  <c:v>1.4800000000000009</c:v>
                </c:pt>
                <c:pt idx="75">
                  <c:v>1.5000000000000009</c:v>
                </c:pt>
                <c:pt idx="76">
                  <c:v>1.5200000000000009</c:v>
                </c:pt>
                <c:pt idx="77">
                  <c:v>1.5400000000000009</c:v>
                </c:pt>
                <c:pt idx="78">
                  <c:v>1.5600000000000009</c:v>
                </c:pt>
                <c:pt idx="79">
                  <c:v>1.580000000000001</c:v>
                </c:pt>
                <c:pt idx="80">
                  <c:v>1.600000000000001</c:v>
                </c:pt>
                <c:pt idx="81">
                  <c:v>1.620000000000001</c:v>
                </c:pt>
                <c:pt idx="82">
                  <c:v>1.640000000000001</c:v>
                </c:pt>
                <c:pt idx="83">
                  <c:v>1.660000000000001</c:v>
                </c:pt>
                <c:pt idx="84">
                  <c:v>1.680000000000001</c:v>
                </c:pt>
                <c:pt idx="85">
                  <c:v>1.7000000000000011</c:v>
                </c:pt>
                <c:pt idx="86">
                  <c:v>1.7200000000000011</c:v>
                </c:pt>
                <c:pt idx="87">
                  <c:v>1.7400000000000011</c:v>
                </c:pt>
                <c:pt idx="88">
                  <c:v>1.7600000000000011</c:v>
                </c:pt>
                <c:pt idx="89">
                  <c:v>1.7800000000000011</c:v>
                </c:pt>
                <c:pt idx="90">
                  <c:v>1.8000000000000012</c:v>
                </c:pt>
                <c:pt idx="91">
                  <c:v>1.8200000000000012</c:v>
                </c:pt>
                <c:pt idx="92">
                  <c:v>1.8400000000000012</c:v>
                </c:pt>
                <c:pt idx="93">
                  <c:v>1.8600000000000012</c:v>
                </c:pt>
                <c:pt idx="94">
                  <c:v>1.8800000000000012</c:v>
                </c:pt>
                <c:pt idx="95">
                  <c:v>1.9000000000000012</c:v>
                </c:pt>
                <c:pt idx="96">
                  <c:v>1.9200000000000013</c:v>
                </c:pt>
                <c:pt idx="97">
                  <c:v>1.9400000000000013</c:v>
                </c:pt>
                <c:pt idx="98">
                  <c:v>1.9600000000000013</c:v>
                </c:pt>
                <c:pt idx="99">
                  <c:v>1.9800000000000013</c:v>
                </c:pt>
                <c:pt idx="100">
                  <c:v>2.0000000000000013</c:v>
                </c:pt>
                <c:pt idx="101">
                  <c:v>2.0200000000000014</c:v>
                </c:pt>
                <c:pt idx="102">
                  <c:v>2.0400000000000014</c:v>
                </c:pt>
                <c:pt idx="103">
                  <c:v>2.0600000000000014</c:v>
                </c:pt>
                <c:pt idx="104">
                  <c:v>2.0800000000000014</c:v>
                </c:pt>
                <c:pt idx="105">
                  <c:v>2.1000000000000014</c:v>
                </c:pt>
                <c:pt idx="106">
                  <c:v>2.1200000000000014</c:v>
                </c:pt>
                <c:pt idx="107">
                  <c:v>2.1400000000000015</c:v>
                </c:pt>
                <c:pt idx="108">
                  <c:v>2.1600000000000015</c:v>
                </c:pt>
                <c:pt idx="109">
                  <c:v>2.1800000000000015</c:v>
                </c:pt>
                <c:pt idx="110">
                  <c:v>2.2000000000000015</c:v>
                </c:pt>
                <c:pt idx="111">
                  <c:v>2.2200000000000015</c:v>
                </c:pt>
                <c:pt idx="112">
                  <c:v>2.2400000000000015</c:v>
                </c:pt>
                <c:pt idx="113">
                  <c:v>2.2600000000000016</c:v>
                </c:pt>
                <c:pt idx="114">
                  <c:v>2.2800000000000016</c:v>
                </c:pt>
                <c:pt idx="115">
                  <c:v>2.3000000000000016</c:v>
                </c:pt>
                <c:pt idx="116">
                  <c:v>2.3200000000000016</c:v>
                </c:pt>
                <c:pt idx="117">
                  <c:v>2.3400000000000016</c:v>
                </c:pt>
                <c:pt idx="118">
                  <c:v>2.3600000000000017</c:v>
                </c:pt>
                <c:pt idx="119">
                  <c:v>2.3800000000000017</c:v>
                </c:pt>
                <c:pt idx="120">
                  <c:v>2.4000000000000017</c:v>
                </c:pt>
                <c:pt idx="121">
                  <c:v>2.4200000000000017</c:v>
                </c:pt>
                <c:pt idx="122">
                  <c:v>2.4400000000000017</c:v>
                </c:pt>
                <c:pt idx="123">
                  <c:v>2.4600000000000017</c:v>
                </c:pt>
                <c:pt idx="124">
                  <c:v>2.4800000000000018</c:v>
                </c:pt>
                <c:pt idx="125">
                  <c:v>2.5000000000000018</c:v>
                </c:pt>
                <c:pt idx="126">
                  <c:v>2.5200000000000018</c:v>
                </c:pt>
                <c:pt idx="127">
                  <c:v>2.5400000000000018</c:v>
                </c:pt>
                <c:pt idx="128">
                  <c:v>2.5600000000000018</c:v>
                </c:pt>
                <c:pt idx="129">
                  <c:v>2.5800000000000018</c:v>
                </c:pt>
                <c:pt idx="130">
                  <c:v>2.6000000000000019</c:v>
                </c:pt>
                <c:pt idx="131">
                  <c:v>2.6200000000000019</c:v>
                </c:pt>
                <c:pt idx="132">
                  <c:v>2.6400000000000019</c:v>
                </c:pt>
                <c:pt idx="133">
                  <c:v>2.6600000000000019</c:v>
                </c:pt>
                <c:pt idx="134">
                  <c:v>2.6800000000000019</c:v>
                </c:pt>
                <c:pt idx="135">
                  <c:v>2.700000000000002</c:v>
                </c:pt>
                <c:pt idx="136">
                  <c:v>2.720000000000002</c:v>
                </c:pt>
                <c:pt idx="137">
                  <c:v>2.740000000000002</c:v>
                </c:pt>
                <c:pt idx="138">
                  <c:v>2.760000000000002</c:v>
                </c:pt>
                <c:pt idx="139">
                  <c:v>2.780000000000002</c:v>
                </c:pt>
                <c:pt idx="140">
                  <c:v>2.800000000000002</c:v>
                </c:pt>
                <c:pt idx="141">
                  <c:v>2.8200000000000021</c:v>
                </c:pt>
                <c:pt idx="142">
                  <c:v>2.8400000000000021</c:v>
                </c:pt>
                <c:pt idx="143">
                  <c:v>2.8600000000000021</c:v>
                </c:pt>
                <c:pt idx="144">
                  <c:v>2.8800000000000021</c:v>
                </c:pt>
                <c:pt idx="145">
                  <c:v>2.9000000000000021</c:v>
                </c:pt>
                <c:pt idx="146">
                  <c:v>2.9200000000000021</c:v>
                </c:pt>
                <c:pt idx="147">
                  <c:v>2.9400000000000022</c:v>
                </c:pt>
                <c:pt idx="148">
                  <c:v>2.9600000000000022</c:v>
                </c:pt>
                <c:pt idx="149">
                  <c:v>2.9800000000000022</c:v>
                </c:pt>
                <c:pt idx="150">
                  <c:v>3.0000000000000022</c:v>
                </c:pt>
                <c:pt idx="151">
                  <c:v>3.0200000000000022</c:v>
                </c:pt>
                <c:pt idx="152">
                  <c:v>3.0400000000000023</c:v>
                </c:pt>
                <c:pt idx="153">
                  <c:v>3.0600000000000023</c:v>
                </c:pt>
                <c:pt idx="154">
                  <c:v>3.0800000000000023</c:v>
                </c:pt>
                <c:pt idx="155">
                  <c:v>3.1000000000000023</c:v>
                </c:pt>
                <c:pt idx="156">
                  <c:v>3.1200000000000023</c:v>
                </c:pt>
                <c:pt idx="157">
                  <c:v>3.1400000000000023</c:v>
                </c:pt>
                <c:pt idx="158">
                  <c:v>3.1600000000000024</c:v>
                </c:pt>
                <c:pt idx="159">
                  <c:v>3.1800000000000024</c:v>
                </c:pt>
                <c:pt idx="160">
                  <c:v>3.2000000000000024</c:v>
                </c:pt>
                <c:pt idx="161">
                  <c:v>3.2200000000000024</c:v>
                </c:pt>
                <c:pt idx="162">
                  <c:v>3.2400000000000024</c:v>
                </c:pt>
                <c:pt idx="163">
                  <c:v>3.2600000000000025</c:v>
                </c:pt>
                <c:pt idx="164">
                  <c:v>3.2800000000000025</c:v>
                </c:pt>
                <c:pt idx="165">
                  <c:v>3.3000000000000025</c:v>
                </c:pt>
                <c:pt idx="166">
                  <c:v>3.3200000000000025</c:v>
                </c:pt>
                <c:pt idx="167">
                  <c:v>3.3400000000000025</c:v>
                </c:pt>
                <c:pt idx="168">
                  <c:v>3.3600000000000025</c:v>
                </c:pt>
                <c:pt idx="169">
                  <c:v>3.3800000000000026</c:v>
                </c:pt>
                <c:pt idx="170">
                  <c:v>3.4000000000000026</c:v>
                </c:pt>
                <c:pt idx="171">
                  <c:v>3.4200000000000026</c:v>
                </c:pt>
                <c:pt idx="172">
                  <c:v>3.4400000000000026</c:v>
                </c:pt>
                <c:pt idx="173">
                  <c:v>3.4600000000000026</c:v>
                </c:pt>
                <c:pt idx="174">
                  <c:v>3.4800000000000026</c:v>
                </c:pt>
                <c:pt idx="175">
                  <c:v>3.5000000000000027</c:v>
                </c:pt>
                <c:pt idx="176">
                  <c:v>3.5200000000000027</c:v>
                </c:pt>
                <c:pt idx="177">
                  <c:v>3.5400000000000027</c:v>
                </c:pt>
                <c:pt idx="178">
                  <c:v>3.5600000000000027</c:v>
                </c:pt>
                <c:pt idx="179">
                  <c:v>3.5800000000000027</c:v>
                </c:pt>
                <c:pt idx="180">
                  <c:v>3.6000000000000028</c:v>
                </c:pt>
                <c:pt idx="181">
                  <c:v>3.6200000000000028</c:v>
                </c:pt>
                <c:pt idx="182">
                  <c:v>3.6400000000000028</c:v>
                </c:pt>
                <c:pt idx="183">
                  <c:v>3.6600000000000028</c:v>
                </c:pt>
                <c:pt idx="184">
                  <c:v>3.6800000000000028</c:v>
                </c:pt>
                <c:pt idx="185">
                  <c:v>3.7000000000000028</c:v>
                </c:pt>
                <c:pt idx="186">
                  <c:v>3.7200000000000029</c:v>
                </c:pt>
                <c:pt idx="187">
                  <c:v>3.7400000000000029</c:v>
                </c:pt>
                <c:pt idx="188">
                  <c:v>3.7600000000000029</c:v>
                </c:pt>
                <c:pt idx="189">
                  <c:v>3.7800000000000029</c:v>
                </c:pt>
                <c:pt idx="190">
                  <c:v>3.8000000000000029</c:v>
                </c:pt>
                <c:pt idx="191">
                  <c:v>3.8200000000000029</c:v>
                </c:pt>
                <c:pt idx="192">
                  <c:v>3.840000000000003</c:v>
                </c:pt>
                <c:pt idx="193">
                  <c:v>3.860000000000003</c:v>
                </c:pt>
                <c:pt idx="194">
                  <c:v>3.880000000000003</c:v>
                </c:pt>
                <c:pt idx="195">
                  <c:v>3.900000000000003</c:v>
                </c:pt>
                <c:pt idx="196">
                  <c:v>3.920000000000003</c:v>
                </c:pt>
                <c:pt idx="197">
                  <c:v>3.9400000000000031</c:v>
                </c:pt>
                <c:pt idx="198">
                  <c:v>3.9600000000000031</c:v>
                </c:pt>
                <c:pt idx="199">
                  <c:v>3.9800000000000031</c:v>
                </c:pt>
                <c:pt idx="200">
                  <c:v>4.0000000000000027</c:v>
                </c:pt>
                <c:pt idx="201">
                  <c:v>4.0200000000000022</c:v>
                </c:pt>
                <c:pt idx="202">
                  <c:v>4.0400000000000018</c:v>
                </c:pt>
                <c:pt idx="203">
                  <c:v>4.0600000000000014</c:v>
                </c:pt>
                <c:pt idx="204">
                  <c:v>4.080000000000001</c:v>
                </c:pt>
                <c:pt idx="205">
                  <c:v>4.1000000000000005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4.1599999999999993</c:v>
                </c:pt>
                <c:pt idx="209">
                  <c:v>4.1799999999999988</c:v>
                </c:pt>
                <c:pt idx="210">
                  <c:v>4.1999999999999984</c:v>
                </c:pt>
                <c:pt idx="211">
                  <c:v>4.219999999999998</c:v>
                </c:pt>
                <c:pt idx="212">
                  <c:v>4.2399999999999975</c:v>
                </c:pt>
                <c:pt idx="213">
                  <c:v>4.2599999999999971</c:v>
                </c:pt>
                <c:pt idx="214">
                  <c:v>4.2799999999999967</c:v>
                </c:pt>
                <c:pt idx="215">
                  <c:v>4.2999999999999963</c:v>
                </c:pt>
                <c:pt idx="216">
                  <c:v>4.3199999999999958</c:v>
                </c:pt>
                <c:pt idx="217">
                  <c:v>4.3399999999999954</c:v>
                </c:pt>
                <c:pt idx="218">
                  <c:v>4.359999999999995</c:v>
                </c:pt>
                <c:pt idx="219">
                  <c:v>4.3799999999999946</c:v>
                </c:pt>
                <c:pt idx="220">
                  <c:v>4.3999999999999941</c:v>
                </c:pt>
                <c:pt idx="221">
                  <c:v>4.4199999999999937</c:v>
                </c:pt>
                <c:pt idx="222">
                  <c:v>4.4399999999999933</c:v>
                </c:pt>
                <c:pt idx="223">
                  <c:v>4.4599999999999929</c:v>
                </c:pt>
                <c:pt idx="224">
                  <c:v>4.4799999999999924</c:v>
                </c:pt>
                <c:pt idx="225">
                  <c:v>4.499999999999992</c:v>
                </c:pt>
                <c:pt idx="226">
                  <c:v>4.5199999999999916</c:v>
                </c:pt>
                <c:pt idx="227">
                  <c:v>4.5399999999999912</c:v>
                </c:pt>
                <c:pt idx="228">
                  <c:v>4.5599999999999907</c:v>
                </c:pt>
                <c:pt idx="229">
                  <c:v>4.5799999999999903</c:v>
                </c:pt>
                <c:pt idx="230">
                  <c:v>4.5999999999999899</c:v>
                </c:pt>
                <c:pt idx="231">
                  <c:v>4.6199999999999894</c:v>
                </c:pt>
                <c:pt idx="232">
                  <c:v>4.639999999999989</c:v>
                </c:pt>
                <c:pt idx="233">
                  <c:v>4.6599999999999886</c:v>
                </c:pt>
                <c:pt idx="234">
                  <c:v>4.6799999999999882</c:v>
                </c:pt>
                <c:pt idx="235">
                  <c:v>4.6999999999999877</c:v>
                </c:pt>
                <c:pt idx="236">
                  <c:v>4.7199999999999873</c:v>
                </c:pt>
                <c:pt idx="237">
                  <c:v>4.7399999999999869</c:v>
                </c:pt>
                <c:pt idx="238">
                  <c:v>4.7599999999999865</c:v>
                </c:pt>
                <c:pt idx="239">
                  <c:v>4.779999999999986</c:v>
                </c:pt>
                <c:pt idx="240">
                  <c:v>4.7999999999999856</c:v>
                </c:pt>
                <c:pt idx="241">
                  <c:v>4.8199999999999852</c:v>
                </c:pt>
                <c:pt idx="242">
                  <c:v>4.8399999999999848</c:v>
                </c:pt>
                <c:pt idx="243">
                  <c:v>4.8599999999999843</c:v>
                </c:pt>
                <c:pt idx="244">
                  <c:v>4.8799999999999839</c:v>
                </c:pt>
                <c:pt idx="245">
                  <c:v>4.8999999999999835</c:v>
                </c:pt>
                <c:pt idx="246">
                  <c:v>4.9199999999999831</c:v>
                </c:pt>
                <c:pt idx="247">
                  <c:v>4.9399999999999826</c:v>
                </c:pt>
                <c:pt idx="248">
                  <c:v>4.9599999999999822</c:v>
                </c:pt>
                <c:pt idx="249">
                  <c:v>4.9799999999999818</c:v>
                </c:pt>
                <c:pt idx="250">
                  <c:v>4.9999999999999813</c:v>
                </c:pt>
              </c:numCache>
            </c:numRef>
          </c:xVal>
          <c:yVal>
            <c:numRef>
              <c:f>'Con forzante sinusoidale'!$H$30:$H$280</c:f>
              <c:numCache>
                <c:formatCode>General</c:formatCode>
                <c:ptCount val="251"/>
                <c:pt idx="0">
                  <c:v>-2.4915892507959794</c:v>
                </c:pt>
                <c:pt idx="1">
                  <c:v>-2.8520453483666861</c:v>
                </c:pt>
                <c:pt idx="2">
                  <c:v>-3.1502789907309228</c:v>
                </c:pt>
                <c:pt idx="3">
                  <c:v>-3.3797836791530722</c:v>
                </c:pt>
                <c:pt idx="4">
                  <c:v>-3.5355523595891989</c:v>
                </c:pt>
                <c:pt idx="5">
                  <c:v>-3.6141866604998913</c:v>
                </c:pt>
                <c:pt idx="6">
                  <c:v>-3.6139710343855564</c:v>
                </c:pt>
                <c:pt idx="7">
                  <c:v>-3.5349101855143972</c:v>
                </c:pt>
                <c:pt idx="8">
                  <c:v>-3.3787289672904062</c:v>
                </c:pt>
                <c:pt idx="9">
                  <c:v>-3.1488347515005004</c:v>
                </c:pt>
                <c:pt idx="10">
                  <c:v>-2.8502430904227696</c:v>
                </c:pt>
                <c:pt idx="11">
                  <c:v>-2.4894682936095052</c:v>
                </c:pt>
                <c:pt idx="12">
                  <c:v>-2.0743813066076258</c:v>
                </c:pt>
                <c:pt idx="13">
                  <c:v>-1.6140379922456467</c:v>
                </c:pt>
                <c:pt idx="14">
                  <c:v>-1.1184815608371375</c:v>
                </c:pt>
                <c:pt idx="15">
                  <c:v>-0.59852345963810161</c:v>
                </c:pt>
                <c:pt idx="16">
                  <c:v>-6.550750184548787E-2</c:v>
                </c:pt>
                <c:pt idx="17">
                  <c:v>0.46893761891664459</c:v>
                </c:pt>
                <c:pt idx="18">
                  <c:v>0.99315202928548507</c:v>
                </c:pt>
                <c:pt idx="19">
                  <c:v>1.4956990570894515</c:v>
                </c:pt>
                <c:pt idx="20">
                  <c:v>1.9656147427461383</c:v>
                </c:pt>
                <c:pt idx="21">
                  <c:v>2.3926470375921789</c:v>
                </c:pt>
                <c:pt idx="22">
                  <c:v>2.7674794706068724</c:v>
                </c:pt>
                <c:pt idx="23">
                  <c:v>3.0819344038411791</c:v>
                </c:pt>
                <c:pt idx="24">
                  <c:v>3.3291514421724093</c:v>
                </c:pt>
                <c:pt idx="25">
                  <c:v>3.5037371050576764</c:v>
                </c:pt>
                <c:pt idx="26">
                  <c:v>3.601882494929912</c:v>
                </c:pt>
                <c:pt idx="27">
                  <c:v>3.6214463950905289</c:v>
                </c:pt>
                <c:pt idx="28">
                  <c:v>3.5620019841700472</c:v>
                </c:pt>
                <c:pt idx="29">
                  <c:v>3.4248461479974015</c:v>
                </c:pt>
                <c:pt idx="30">
                  <c:v>3.2129711857229002</c:v>
                </c:pt>
                <c:pt idx="31">
                  <c:v>2.9309995274762195</c:v>
                </c:pt>
                <c:pt idx="32">
                  <c:v>2.5850828878101479</c:v>
                </c:pt>
                <c:pt idx="33">
                  <c:v>2.1827680550775104</c:v>
                </c:pt>
                <c:pt idx="34">
                  <c:v>1.7328322447853965</c:v>
                </c:pt>
                <c:pt idx="35">
                  <c:v>1.245091608986836</c:v>
                </c:pt>
                <c:pt idx="36">
                  <c:v>0.73018707941901473</c:v>
                </c:pt>
                <c:pt idx="37">
                  <c:v>0.19935221660193336</c:v>
                </c:pt>
                <c:pt idx="38">
                  <c:v>-0.33583187031669898</c:v>
                </c:pt>
                <c:pt idx="39">
                  <c:v>-0.86368918610960144</c:v>
                </c:pt>
                <c:pt idx="40">
                  <c:v>-1.372703582127121</c:v>
                </c:pt>
                <c:pt idx="41">
                  <c:v>-1.851770001616297</c:v>
                </c:pt>
                <c:pt idx="42">
                  <c:v>-2.2904367563370847</c:v>
                </c:pt>
                <c:pt idx="43">
                  <c:v>-2.6791335487793746</c:v>
                </c:pt>
                <c:pt idx="44">
                  <c:v>-3.0093802652694936</c:v>
                </c:pt>
                <c:pt idx="45">
                  <c:v>-3.2739719847722033</c:v>
                </c:pt>
                <c:pt idx="46">
                  <c:v>-3.4671361670913292</c:v>
                </c:pt>
                <c:pt idx="47">
                  <c:v>-3.5846585911280635</c:v>
                </c:pt>
                <c:pt idx="48">
                  <c:v>-3.623975295629275</c:v>
                </c:pt>
                <c:pt idx="49">
                  <c:v>-3.5842285165744538</c:v>
                </c:pt>
                <c:pt idx="50">
                  <c:v>-3.4662854008274326</c:v>
                </c:pt>
                <c:pt idx="51">
                  <c:v>-3.2727190877812005</c:v>
                </c:pt>
                <c:pt idx="52">
                  <c:v>-3.0077525717334819</c:v>
                </c:pt>
                <c:pt idx="53">
                  <c:v>-2.6771665697354385</c:v>
                </c:pt>
                <c:pt idx="54">
                  <c:v>-2.2881734049406983</c:v>
                </c:pt>
                <c:pt idx="55">
                  <c:v>-1.8492596569143152</c:v>
                </c:pt>
                <c:pt idx="56">
                  <c:v>-1.3700010117658032</c:v>
                </c:pt>
                <c:pt idx="57">
                  <c:v>-0.86085335148076148</c:v>
                </c:pt>
                <c:pt idx="58">
                  <c:v>-0.33292464020979273</c:v>
                </c:pt>
                <c:pt idx="59">
                  <c:v>0.20226741577779042</c:v>
                </c:pt>
                <c:pt idx="60">
                  <c:v>0.73304664739524605</c:v>
                </c:pt>
                <c:pt idx="61">
                  <c:v>1.2478331591886902</c:v>
                </c:pt>
                <c:pt idx="62">
                  <c:v>1.7353959654063391</c:v>
                </c:pt>
                <c:pt idx="63">
                  <c:v>2.1850980139804119</c:v>
                </c:pt>
                <c:pt idx="64">
                  <c:v>2.5871282527866253</c:v>
                </c:pt>
                <c:pt idx="65">
                  <c:v>2.9327156752419037</c:v>
                </c:pt>
                <c:pt idx="66">
                  <c:v>3.2143206754539437</c:v>
                </c:pt>
                <c:pt idx="67">
                  <c:v>3.4257995381688344</c:v>
                </c:pt>
                <c:pt idx="68">
                  <c:v>3.5625384748751401</c:v>
                </c:pt>
                <c:pt idx="69">
                  <c:v>3.6215542818278497</c:v>
                </c:pt>
                <c:pt idx="70">
                  <c:v>3.6015594239578963</c:v>
                </c:pt>
                <c:pt idx="71">
                  <c:v>3.5029901247456974</c:v>
                </c:pt>
                <c:pt idx="72">
                  <c:v>3.3279968492280281</c:v>
                </c:pt>
                <c:pt idx="73">
                  <c:v>3.0803973877684179</c:v>
                </c:pt>
                <c:pt idx="74">
                  <c:v>2.7655935641522542</c:v>
                </c:pt>
                <c:pt idx="75">
                  <c:v>2.3904533851680645</c:v>
                </c:pt>
                <c:pt idx="76">
                  <c:v>1.963161202792012</c:v>
                </c:pt>
                <c:pt idx="77">
                  <c:v>1.493039157954706</c:v>
                </c:pt>
                <c:pt idx="78">
                  <c:v>0.99034380141302458</c:v>
                </c:pt>
                <c:pt idx="79">
                  <c:v>0.46604232880530644</c:v>
                </c:pt>
                <c:pt idx="80">
                  <c:v>-6.8426688278873715E-2</c:v>
                </c:pt>
                <c:pt idx="81">
                  <c:v>-0.60140285513583813</c:v>
                </c:pt>
                <c:pt idx="82">
                  <c:v>-1.1212583462517303</c:v>
                </c:pt>
                <c:pt idx="83">
                  <c:v>-1.6166515870515525</c:v>
                </c:pt>
                <c:pt idx="84">
                  <c:v>-2.0767746905734472</c:v>
                </c:pt>
                <c:pt idx="85">
                  <c:v>-2.4915892507960011</c:v>
                </c:pt>
                <c:pt idx="86">
                  <c:v>-2.8520453483667043</c:v>
                </c:pt>
                <c:pt idx="87">
                  <c:v>-3.1502789907309365</c:v>
                </c:pt>
                <c:pt idx="88">
                  <c:v>-3.3797836791530833</c:v>
                </c:pt>
                <c:pt idx="89">
                  <c:v>-3.5355523595892069</c:v>
                </c:pt>
                <c:pt idx="90">
                  <c:v>-3.6141866604998931</c:v>
                </c:pt>
                <c:pt idx="91">
                  <c:v>-3.6139710343855538</c:v>
                </c:pt>
                <c:pt idx="92">
                  <c:v>-3.5349101855143905</c:v>
                </c:pt>
                <c:pt idx="93">
                  <c:v>-3.3787289672903951</c:v>
                </c:pt>
                <c:pt idx="94">
                  <c:v>-3.1488347515004822</c:v>
                </c:pt>
                <c:pt idx="95">
                  <c:v>-2.8502430904227478</c:v>
                </c:pt>
                <c:pt idx="96">
                  <c:v>-2.4894682936094807</c:v>
                </c:pt>
                <c:pt idx="97">
                  <c:v>-2.0743813066075942</c:v>
                </c:pt>
                <c:pt idx="98">
                  <c:v>-1.6140379922456134</c:v>
                </c:pt>
                <c:pt idx="99">
                  <c:v>-1.1184815608371039</c:v>
                </c:pt>
                <c:pt idx="100">
                  <c:v>-0.59852345963806231</c:v>
                </c:pt>
                <c:pt idx="101">
                  <c:v>-6.5507501845449179E-2</c:v>
                </c:pt>
                <c:pt idx="102">
                  <c:v>0.46893761891667907</c:v>
                </c:pt>
                <c:pt idx="103">
                  <c:v>0.99315202928551727</c:v>
                </c:pt>
                <c:pt idx="104">
                  <c:v>1.4956990570894861</c:v>
                </c:pt>
                <c:pt idx="105">
                  <c:v>1.9656147427461694</c:v>
                </c:pt>
                <c:pt idx="106">
                  <c:v>2.3926470375922042</c:v>
                </c:pt>
                <c:pt idx="107">
                  <c:v>2.7674794706068973</c:v>
                </c:pt>
                <c:pt idx="108">
                  <c:v>3.0819344038411982</c:v>
                </c:pt>
                <c:pt idx="109">
                  <c:v>3.3291514421724226</c:v>
                </c:pt>
                <c:pt idx="110">
                  <c:v>3.5037371050576853</c:v>
                </c:pt>
                <c:pt idx="111">
                  <c:v>3.6018824949299155</c:v>
                </c:pt>
                <c:pt idx="112">
                  <c:v>3.6214463950905271</c:v>
                </c:pt>
                <c:pt idx="113">
                  <c:v>3.5620019841700401</c:v>
                </c:pt>
                <c:pt idx="114">
                  <c:v>3.4248461479973886</c:v>
                </c:pt>
                <c:pt idx="115">
                  <c:v>3.2129711857228824</c:v>
                </c:pt>
                <c:pt idx="116">
                  <c:v>2.9309995274762</c:v>
                </c:pt>
                <c:pt idx="117">
                  <c:v>2.5850828878101244</c:v>
                </c:pt>
                <c:pt idx="118">
                  <c:v>2.1827680550774753</c:v>
                </c:pt>
                <c:pt idx="119">
                  <c:v>1.7328322447853617</c:v>
                </c:pt>
                <c:pt idx="120">
                  <c:v>1.2450916089867978</c:v>
                </c:pt>
                <c:pt idx="121">
                  <c:v>0.73018707941897842</c:v>
                </c:pt>
                <c:pt idx="122">
                  <c:v>0.19935221660189664</c:v>
                </c:pt>
                <c:pt idx="123">
                  <c:v>-0.33583187031673278</c:v>
                </c:pt>
                <c:pt idx="124">
                  <c:v>-0.8636891861096434</c:v>
                </c:pt>
                <c:pt idx="125">
                  <c:v>-1.3727035821271614</c:v>
                </c:pt>
                <c:pt idx="126">
                  <c:v>-1.8517700016163314</c:v>
                </c:pt>
                <c:pt idx="127">
                  <c:v>-2.2904367563371126</c:v>
                </c:pt>
                <c:pt idx="128">
                  <c:v>-2.6791335487793995</c:v>
                </c:pt>
                <c:pt idx="129">
                  <c:v>-3.0093802652695132</c:v>
                </c:pt>
                <c:pt idx="130">
                  <c:v>-3.2739719847722175</c:v>
                </c:pt>
                <c:pt idx="131">
                  <c:v>-3.4671361670913416</c:v>
                </c:pt>
                <c:pt idx="132">
                  <c:v>-3.5846585911280688</c:v>
                </c:pt>
                <c:pt idx="133">
                  <c:v>-3.623975295629275</c:v>
                </c:pt>
                <c:pt idx="134">
                  <c:v>-3.5842285165744485</c:v>
                </c:pt>
                <c:pt idx="135">
                  <c:v>-3.4662854008274215</c:v>
                </c:pt>
                <c:pt idx="136">
                  <c:v>-3.2727190877811845</c:v>
                </c:pt>
                <c:pt idx="137">
                  <c:v>-3.0077525717334561</c:v>
                </c:pt>
                <c:pt idx="138">
                  <c:v>-2.6771665697354097</c:v>
                </c:pt>
                <c:pt idx="139">
                  <c:v>-2.2881734049406646</c:v>
                </c:pt>
                <c:pt idx="140">
                  <c:v>-1.8492596569142781</c:v>
                </c:pt>
                <c:pt idx="141">
                  <c:v>-1.3700010117657691</c:v>
                </c:pt>
                <c:pt idx="142">
                  <c:v>-0.86085335148072573</c:v>
                </c:pt>
                <c:pt idx="143">
                  <c:v>-0.33292464020974283</c:v>
                </c:pt>
                <c:pt idx="144">
                  <c:v>0.20226741577783339</c:v>
                </c:pt>
                <c:pt idx="145">
                  <c:v>0.73304664739528846</c:v>
                </c:pt>
                <c:pt idx="146">
                  <c:v>1.2478331591887308</c:v>
                </c:pt>
                <c:pt idx="147">
                  <c:v>1.7353959654063715</c:v>
                </c:pt>
                <c:pt idx="148">
                  <c:v>2.1850980139804412</c:v>
                </c:pt>
                <c:pt idx="149">
                  <c:v>2.587128252786651</c:v>
                </c:pt>
                <c:pt idx="150">
                  <c:v>2.9327156752419294</c:v>
                </c:pt>
                <c:pt idx="151">
                  <c:v>3.2143206754539633</c:v>
                </c:pt>
                <c:pt idx="152">
                  <c:v>3.4257995381688482</c:v>
                </c:pt>
                <c:pt idx="153">
                  <c:v>3.5625384748751476</c:v>
                </c:pt>
                <c:pt idx="154">
                  <c:v>3.6215542818278514</c:v>
                </c:pt>
                <c:pt idx="155">
                  <c:v>3.6015594239578923</c:v>
                </c:pt>
                <c:pt idx="156">
                  <c:v>3.5029901247456849</c:v>
                </c:pt>
                <c:pt idx="157">
                  <c:v>3.3279968492280112</c:v>
                </c:pt>
                <c:pt idx="158">
                  <c:v>3.0803973877683957</c:v>
                </c:pt>
                <c:pt idx="159">
                  <c:v>2.7655935641522262</c:v>
                </c:pt>
                <c:pt idx="160">
                  <c:v>2.3904533851680361</c:v>
                </c:pt>
                <c:pt idx="161">
                  <c:v>1.9631612027919814</c:v>
                </c:pt>
                <c:pt idx="162">
                  <c:v>1.4930391579546605</c:v>
                </c:pt>
                <c:pt idx="163">
                  <c:v>0.99034380141298284</c:v>
                </c:pt>
                <c:pt idx="164">
                  <c:v>0.46604232880526375</c:v>
                </c:pt>
                <c:pt idx="165">
                  <c:v>-6.8426688278917333E-2</c:v>
                </c:pt>
                <c:pt idx="166">
                  <c:v>-0.60140285513587433</c:v>
                </c:pt>
                <c:pt idx="167">
                  <c:v>-1.1212583462517651</c:v>
                </c:pt>
                <c:pt idx="168">
                  <c:v>-1.6166515870515854</c:v>
                </c:pt>
                <c:pt idx="169">
                  <c:v>-2.0767746905734823</c:v>
                </c:pt>
                <c:pt idx="170">
                  <c:v>-2.4915892507960327</c:v>
                </c:pt>
                <c:pt idx="171">
                  <c:v>-2.852045348366731</c:v>
                </c:pt>
                <c:pt idx="172">
                  <c:v>-3.1502789907309579</c:v>
                </c:pt>
                <c:pt idx="173">
                  <c:v>-3.3797836791530971</c:v>
                </c:pt>
                <c:pt idx="174">
                  <c:v>-3.5355523595892144</c:v>
                </c:pt>
                <c:pt idx="175">
                  <c:v>-3.6141866604998962</c:v>
                </c:pt>
                <c:pt idx="176">
                  <c:v>-3.6139710343855502</c:v>
                </c:pt>
                <c:pt idx="177">
                  <c:v>-3.5349101855143807</c:v>
                </c:pt>
                <c:pt idx="178">
                  <c:v>-3.3787289672903791</c:v>
                </c:pt>
                <c:pt idx="179">
                  <c:v>-3.1488347515004644</c:v>
                </c:pt>
                <c:pt idx="180">
                  <c:v>-2.8502430904227252</c:v>
                </c:pt>
                <c:pt idx="181">
                  <c:v>-2.4894682936094541</c:v>
                </c:pt>
                <c:pt idx="182">
                  <c:v>-2.0743813066075587</c:v>
                </c:pt>
                <c:pt idx="183">
                  <c:v>-1.6140379922455748</c:v>
                </c:pt>
                <c:pt idx="184">
                  <c:v>-1.1184815608370626</c:v>
                </c:pt>
                <c:pt idx="185">
                  <c:v>-0.59852345963802622</c:v>
                </c:pt>
                <c:pt idx="186">
                  <c:v>-6.550750184541243E-2</c:v>
                </c:pt>
                <c:pt idx="187">
                  <c:v>0.46893761891671615</c:v>
                </c:pt>
                <c:pt idx="188">
                  <c:v>0.9931520292855649</c:v>
                </c:pt>
                <c:pt idx="189">
                  <c:v>1.4956990570895259</c:v>
                </c:pt>
                <c:pt idx="190">
                  <c:v>1.9656147427462061</c:v>
                </c:pt>
                <c:pt idx="191">
                  <c:v>2.3926470375922366</c:v>
                </c:pt>
                <c:pt idx="192">
                  <c:v>2.7674794706069208</c:v>
                </c:pt>
                <c:pt idx="193">
                  <c:v>3.0819344038412173</c:v>
                </c:pt>
                <c:pt idx="194">
                  <c:v>3.3291514421724417</c:v>
                </c:pt>
                <c:pt idx="195">
                  <c:v>3.5037371050576986</c:v>
                </c:pt>
                <c:pt idx="196">
                  <c:v>3.6018824949299209</c:v>
                </c:pt>
                <c:pt idx="197">
                  <c:v>3.6214463950905253</c:v>
                </c:pt>
                <c:pt idx="198">
                  <c:v>3.5620019841700326</c:v>
                </c:pt>
                <c:pt idx="199">
                  <c:v>3.4248461479973766</c:v>
                </c:pt>
                <c:pt idx="200">
                  <c:v>3.212971185722866</c:v>
                </c:pt>
                <c:pt idx="201">
                  <c:v>2.9309995274761858</c:v>
                </c:pt>
                <c:pt idx="202">
                  <c:v>2.5850828878101164</c:v>
                </c:pt>
                <c:pt idx="203">
                  <c:v>2.1827680550774873</c:v>
                </c:pt>
                <c:pt idx="204">
                  <c:v>1.7328322447853861</c:v>
                </c:pt>
                <c:pt idx="205">
                  <c:v>1.2450916089868238</c:v>
                </c:pt>
                <c:pt idx="206">
                  <c:v>0.73018707941901828</c:v>
                </c:pt>
                <c:pt idx="207">
                  <c:v>0.19935221660194977</c:v>
                </c:pt>
                <c:pt idx="208">
                  <c:v>-0.3358318703166665</c:v>
                </c:pt>
                <c:pt idx="209">
                  <c:v>-0.86368918610956669</c:v>
                </c:pt>
                <c:pt idx="210">
                  <c:v>-1.3727035821270765</c:v>
                </c:pt>
                <c:pt idx="211">
                  <c:v>-1.8517700016162415</c:v>
                </c:pt>
                <c:pt idx="212">
                  <c:v>-2.290436756337022</c:v>
                </c:pt>
                <c:pt idx="213">
                  <c:v>-2.6791335487793204</c:v>
                </c:pt>
                <c:pt idx="214">
                  <c:v>-3.0093802652694395</c:v>
                </c:pt>
                <c:pt idx="215">
                  <c:v>-3.2739719847721553</c:v>
                </c:pt>
                <c:pt idx="216">
                  <c:v>-3.4671361670912928</c:v>
                </c:pt>
                <c:pt idx="217">
                  <c:v>-3.5846585911280422</c:v>
                </c:pt>
                <c:pt idx="218">
                  <c:v>-3.6239752956292755</c:v>
                </c:pt>
                <c:pt idx="219">
                  <c:v>-3.5842285165744787</c:v>
                </c:pt>
                <c:pt idx="220">
                  <c:v>-3.4662854008274815</c:v>
                </c:pt>
                <c:pt idx="221">
                  <c:v>-3.2727190877812742</c:v>
                </c:pt>
                <c:pt idx="222">
                  <c:v>-3.0077525717335929</c:v>
                </c:pt>
                <c:pt idx="223">
                  <c:v>-2.6771665697355753</c:v>
                </c:pt>
                <c:pt idx="224">
                  <c:v>-2.2881734049408564</c:v>
                </c:pt>
                <c:pt idx="225">
                  <c:v>-1.8492596569145121</c:v>
                </c:pt>
                <c:pt idx="226">
                  <c:v>-1.3700010117660208</c:v>
                </c:pt>
                <c:pt idx="227">
                  <c:v>-0.86085335148101483</c:v>
                </c:pt>
                <c:pt idx="228">
                  <c:v>-0.33292464021005214</c:v>
                </c:pt>
                <c:pt idx="229">
                  <c:v>0.20226741577752341</c:v>
                </c:pt>
                <c:pt idx="230">
                  <c:v>0.73304664739495862</c:v>
                </c:pt>
                <c:pt idx="231">
                  <c:v>1.2478331591884151</c:v>
                </c:pt>
                <c:pt idx="232">
                  <c:v>1.7353959654060538</c:v>
                </c:pt>
                <c:pt idx="233">
                  <c:v>2.1850980139801517</c:v>
                </c:pt>
                <c:pt idx="234">
                  <c:v>2.5871282527863975</c:v>
                </c:pt>
                <c:pt idx="235">
                  <c:v>2.9327156752416945</c:v>
                </c:pt>
                <c:pt idx="236">
                  <c:v>3.2143206754537781</c:v>
                </c:pt>
                <c:pt idx="237">
                  <c:v>3.4257995381687176</c:v>
                </c:pt>
                <c:pt idx="238">
                  <c:v>3.5625384748750704</c:v>
                </c:pt>
                <c:pt idx="239">
                  <c:v>3.6215542818278363</c:v>
                </c:pt>
                <c:pt idx="240">
                  <c:v>3.6015594239579429</c:v>
                </c:pt>
                <c:pt idx="241">
                  <c:v>3.5029901247458044</c:v>
                </c:pt>
                <c:pt idx="242">
                  <c:v>3.3279968492281959</c:v>
                </c:pt>
                <c:pt idx="243">
                  <c:v>3.0803973877686541</c:v>
                </c:pt>
                <c:pt idx="244">
                  <c:v>2.7655935641525433</c:v>
                </c:pt>
                <c:pt idx="245">
                  <c:v>2.3904533851684056</c:v>
                </c:pt>
                <c:pt idx="246">
                  <c:v>1.9631612027924155</c:v>
                </c:pt>
                <c:pt idx="247">
                  <c:v>1.4930391579551432</c:v>
                </c:pt>
                <c:pt idx="248">
                  <c:v>0.99034380141351719</c:v>
                </c:pt>
                <c:pt idx="249">
                  <c:v>0.46604232880581448</c:v>
                </c:pt>
                <c:pt idx="250">
                  <c:v>-6.8426688278362027E-2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A1-46C1-8881-C6D556837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946639"/>
        <c:axId val="1335943311"/>
      </c:scatterChart>
      <c:valAx>
        <c:axId val="1335946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5943311"/>
        <c:crosses val="autoZero"/>
        <c:crossBetween val="midCat"/>
      </c:valAx>
      <c:valAx>
        <c:axId val="1335943311"/>
        <c:scaling>
          <c:orientation val="minMax"/>
          <c:max val="1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594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Accelerazione, </a:t>
            </a:r>
            <a:r>
              <a:rPr lang="it-IT"/>
              <a:t>Tp = 1.10 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 forzante sinusoidale'!$F$30:$F$280</c:f>
              <c:numCache>
                <c:formatCode>General</c:formatCode>
                <c:ptCount val="2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  <c:pt idx="51">
                  <c:v>1.0200000000000005</c:v>
                </c:pt>
                <c:pt idx="52">
                  <c:v>1.0400000000000005</c:v>
                </c:pt>
                <c:pt idx="53">
                  <c:v>1.0600000000000005</c:v>
                </c:pt>
                <c:pt idx="54">
                  <c:v>1.0800000000000005</c:v>
                </c:pt>
                <c:pt idx="55">
                  <c:v>1.1000000000000005</c:v>
                </c:pt>
                <c:pt idx="56">
                  <c:v>1.1200000000000006</c:v>
                </c:pt>
                <c:pt idx="57">
                  <c:v>1.1400000000000006</c:v>
                </c:pt>
                <c:pt idx="58">
                  <c:v>1.1600000000000006</c:v>
                </c:pt>
                <c:pt idx="59">
                  <c:v>1.1800000000000006</c:v>
                </c:pt>
                <c:pt idx="60">
                  <c:v>1.2000000000000006</c:v>
                </c:pt>
                <c:pt idx="61">
                  <c:v>1.2200000000000006</c:v>
                </c:pt>
                <c:pt idx="62">
                  <c:v>1.2400000000000007</c:v>
                </c:pt>
                <c:pt idx="63">
                  <c:v>1.2600000000000007</c:v>
                </c:pt>
                <c:pt idx="64">
                  <c:v>1.2800000000000007</c:v>
                </c:pt>
                <c:pt idx="65">
                  <c:v>1.3000000000000007</c:v>
                </c:pt>
                <c:pt idx="66">
                  <c:v>1.3200000000000007</c:v>
                </c:pt>
                <c:pt idx="67">
                  <c:v>1.3400000000000007</c:v>
                </c:pt>
                <c:pt idx="68">
                  <c:v>1.3600000000000008</c:v>
                </c:pt>
                <c:pt idx="69">
                  <c:v>1.3800000000000008</c:v>
                </c:pt>
                <c:pt idx="70">
                  <c:v>1.4000000000000008</c:v>
                </c:pt>
                <c:pt idx="71">
                  <c:v>1.4200000000000008</c:v>
                </c:pt>
                <c:pt idx="72">
                  <c:v>1.4400000000000008</c:v>
                </c:pt>
                <c:pt idx="73">
                  <c:v>1.4600000000000009</c:v>
                </c:pt>
                <c:pt idx="74">
                  <c:v>1.4800000000000009</c:v>
                </c:pt>
                <c:pt idx="75">
                  <c:v>1.5000000000000009</c:v>
                </c:pt>
                <c:pt idx="76">
                  <c:v>1.5200000000000009</c:v>
                </c:pt>
                <c:pt idx="77">
                  <c:v>1.5400000000000009</c:v>
                </c:pt>
                <c:pt idx="78">
                  <c:v>1.5600000000000009</c:v>
                </c:pt>
                <c:pt idx="79">
                  <c:v>1.580000000000001</c:v>
                </c:pt>
                <c:pt idx="80">
                  <c:v>1.600000000000001</c:v>
                </c:pt>
                <c:pt idx="81">
                  <c:v>1.620000000000001</c:v>
                </c:pt>
                <c:pt idx="82">
                  <c:v>1.640000000000001</c:v>
                </c:pt>
                <c:pt idx="83">
                  <c:v>1.660000000000001</c:v>
                </c:pt>
                <c:pt idx="84">
                  <c:v>1.680000000000001</c:v>
                </c:pt>
                <c:pt idx="85">
                  <c:v>1.7000000000000011</c:v>
                </c:pt>
                <c:pt idx="86">
                  <c:v>1.7200000000000011</c:v>
                </c:pt>
                <c:pt idx="87">
                  <c:v>1.7400000000000011</c:v>
                </c:pt>
                <c:pt idx="88">
                  <c:v>1.7600000000000011</c:v>
                </c:pt>
                <c:pt idx="89">
                  <c:v>1.7800000000000011</c:v>
                </c:pt>
                <c:pt idx="90">
                  <c:v>1.8000000000000012</c:v>
                </c:pt>
                <c:pt idx="91">
                  <c:v>1.8200000000000012</c:v>
                </c:pt>
                <c:pt idx="92">
                  <c:v>1.8400000000000012</c:v>
                </c:pt>
                <c:pt idx="93">
                  <c:v>1.8600000000000012</c:v>
                </c:pt>
                <c:pt idx="94">
                  <c:v>1.8800000000000012</c:v>
                </c:pt>
                <c:pt idx="95">
                  <c:v>1.9000000000000012</c:v>
                </c:pt>
                <c:pt idx="96">
                  <c:v>1.9200000000000013</c:v>
                </c:pt>
                <c:pt idx="97">
                  <c:v>1.9400000000000013</c:v>
                </c:pt>
                <c:pt idx="98">
                  <c:v>1.9600000000000013</c:v>
                </c:pt>
                <c:pt idx="99">
                  <c:v>1.9800000000000013</c:v>
                </c:pt>
                <c:pt idx="100">
                  <c:v>2.0000000000000013</c:v>
                </c:pt>
                <c:pt idx="101">
                  <c:v>2.0200000000000014</c:v>
                </c:pt>
                <c:pt idx="102">
                  <c:v>2.0400000000000014</c:v>
                </c:pt>
                <c:pt idx="103">
                  <c:v>2.0600000000000014</c:v>
                </c:pt>
                <c:pt idx="104">
                  <c:v>2.0800000000000014</c:v>
                </c:pt>
                <c:pt idx="105">
                  <c:v>2.1000000000000014</c:v>
                </c:pt>
                <c:pt idx="106">
                  <c:v>2.1200000000000014</c:v>
                </c:pt>
                <c:pt idx="107">
                  <c:v>2.1400000000000015</c:v>
                </c:pt>
                <c:pt idx="108">
                  <c:v>2.1600000000000015</c:v>
                </c:pt>
                <c:pt idx="109">
                  <c:v>2.1800000000000015</c:v>
                </c:pt>
                <c:pt idx="110">
                  <c:v>2.2000000000000015</c:v>
                </c:pt>
                <c:pt idx="111">
                  <c:v>2.2200000000000015</c:v>
                </c:pt>
                <c:pt idx="112">
                  <c:v>2.2400000000000015</c:v>
                </c:pt>
                <c:pt idx="113">
                  <c:v>2.2600000000000016</c:v>
                </c:pt>
                <c:pt idx="114">
                  <c:v>2.2800000000000016</c:v>
                </c:pt>
                <c:pt idx="115">
                  <c:v>2.3000000000000016</c:v>
                </c:pt>
                <c:pt idx="116">
                  <c:v>2.3200000000000016</c:v>
                </c:pt>
                <c:pt idx="117">
                  <c:v>2.3400000000000016</c:v>
                </c:pt>
                <c:pt idx="118">
                  <c:v>2.3600000000000017</c:v>
                </c:pt>
                <c:pt idx="119">
                  <c:v>2.3800000000000017</c:v>
                </c:pt>
                <c:pt idx="120">
                  <c:v>2.4000000000000017</c:v>
                </c:pt>
                <c:pt idx="121">
                  <c:v>2.4200000000000017</c:v>
                </c:pt>
                <c:pt idx="122">
                  <c:v>2.4400000000000017</c:v>
                </c:pt>
                <c:pt idx="123">
                  <c:v>2.4600000000000017</c:v>
                </c:pt>
                <c:pt idx="124">
                  <c:v>2.4800000000000018</c:v>
                </c:pt>
                <c:pt idx="125">
                  <c:v>2.5000000000000018</c:v>
                </c:pt>
                <c:pt idx="126">
                  <c:v>2.5200000000000018</c:v>
                </c:pt>
                <c:pt idx="127">
                  <c:v>2.5400000000000018</c:v>
                </c:pt>
                <c:pt idx="128">
                  <c:v>2.5600000000000018</c:v>
                </c:pt>
                <c:pt idx="129">
                  <c:v>2.5800000000000018</c:v>
                </c:pt>
                <c:pt idx="130">
                  <c:v>2.6000000000000019</c:v>
                </c:pt>
                <c:pt idx="131">
                  <c:v>2.6200000000000019</c:v>
                </c:pt>
                <c:pt idx="132">
                  <c:v>2.6400000000000019</c:v>
                </c:pt>
                <c:pt idx="133">
                  <c:v>2.6600000000000019</c:v>
                </c:pt>
                <c:pt idx="134">
                  <c:v>2.6800000000000019</c:v>
                </c:pt>
                <c:pt idx="135">
                  <c:v>2.700000000000002</c:v>
                </c:pt>
                <c:pt idx="136">
                  <c:v>2.720000000000002</c:v>
                </c:pt>
                <c:pt idx="137">
                  <c:v>2.740000000000002</c:v>
                </c:pt>
                <c:pt idx="138">
                  <c:v>2.760000000000002</c:v>
                </c:pt>
                <c:pt idx="139">
                  <c:v>2.780000000000002</c:v>
                </c:pt>
                <c:pt idx="140">
                  <c:v>2.800000000000002</c:v>
                </c:pt>
                <c:pt idx="141">
                  <c:v>2.8200000000000021</c:v>
                </c:pt>
                <c:pt idx="142">
                  <c:v>2.8400000000000021</c:v>
                </c:pt>
                <c:pt idx="143">
                  <c:v>2.8600000000000021</c:v>
                </c:pt>
                <c:pt idx="144">
                  <c:v>2.8800000000000021</c:v>
                </c:pt>
                <c:pt idx="145">
                  <c:v>2.9000000000000021</c:v>
                </c:pt>
                <c:pt idx="146">
                  <c:v>2.9200000000000021</c:v>
                </c:pt>
                <c:pt idx="147">
                  <c:v>2.9400000000000022</c:v>
                </c:pt>
                <c:pt idx="148">
                  <c:v>2.9600000000000022</c:v>
                </c:pt>
                <c:pt idx="149">
                  <c:v>2.9800000000000022</c:v>
                </c:pt>
                <c:pt idx="150">
                  <c:v>3.0000000000000022</c:v>
                </c:pt>
                <c:pt idx="151">
                  <c:v>3.0200000000000022</c:v>
                </c:pt>
                <c:pt idx="152">
                  <c:v>3.0400000000000023</c:v>
                </c:pt>
                <c:pt idx="153">
                  <c:v>3.0600000000000023</c:v>
                </c:pt>
                <c:pt idx="154">
                  <c:v>3.0800000000000023</c:v>
                </c:pt>
                <c:pt idx="155">
                  <c:v>3.1000000000000023</c:v>
                </c:pt>
                <c:pt idx="156">
                  <c:v>3.1200000000000023</c:v>
                </c:pt>
                <c:pt idx="157">
                  <c:v>3.1400000000000023</c:v>
                </c:pt>
                <c:pt idx="158">
                  <c:v>3.1600000000000024</c:v>
                </c:pt>
                <c:pt idx="159">
                  <c:v>3.1800000000000024</c:v>
                </c:pt>
                <c:pt idx="160">
                  <c:v>3.2000000000000024</c:v>
                </c:pt>
                <c:pt idx="161">
                  <c:v>3.2200000000000024</c:v>
                </c:pt>
                <c:pt idx="162">
                  <c:v>3.2400000000000024</c:v>
                </c:pt>
                <c:pt idx="163">
                  <c:v>3.2600000000000025</c:v>
                </c:pt>
                <c:pt idx="164">
                  <c:v>3.2800000000000025</c:v>
                </c:pt>
                <c:pt idx="165">
                  <c:v>3.3000000000000025</c:v>
                </c:pt>
                <c:pt idx="166">
                  <c:v>3.3200000000000025</c:v>
                </c:pt>
                <c:pt idx="167">
                  <c:v>3.3400000000000025</c:v>
                </c:pt>
                <c:pt idx="168">
                  <c:v>3.3600000000000025</c:v>
                </c:pt>
                <c:pt idx="169">
                  <c:v>3.3800000000000026</c:v>
                </c:pt>
                <c:pt idx="170">
                  <c:v>3.4000000000000026</c:v>
                </c:pt>
                <c:pt idx="171">
                  <c:v>3.4200000000000026</c:v>
                </c:pt>
                <c:pt idx="172">
                  <c:v>3.4400000000000026</c:v>
                </c:pt>
                <c:pt idx="173">
                  <c:v>3.4600000000000026</c:v>
                </c:pt>
                <c:pt idx="174">
                  <c:v>3.4800000000000026</c:v>
                </c:pt>
                <c:pt idx="175">
                  <c:v>3.5000000000000027</c:v>
                </c:pt>
                <c:pt idx="176">
                  <c:v>3.5200000000000027</c:v>
                </c:pt>
                <c:pt idx="177">
                  <c:v>3.5400000000000027</c:v>
                </c:pt>
                <c:pt idx="178">
                  <c:v>3.5600000000000027</c:v>
                </c:pt>
                <c:pt idx="179">
                  <c:v>3.5800000000000027</c:v>
                </c:pt>
                <c:pt idx="180">
                  <c:v>3.6000000000000028</c:v>
                </c:pt>
                <c:pt idx="181">
                  <c:v>3.6200000000000028</c:v>
                </c:pt>
                <c:pt idx="182">
                  <c:v>3.6400000000000028</c:v>
                </c:pt>
                <c:pt idx="183">
                  <c:v>3.6600000000000028</c:v>
                </c:pt>
                <c:pt idx="184">
                  <c:v>3.6800000000000028</c:v>
                </c:pt>
                <c:pt idx="185">
                  <c:v>3.7000000000000028</c:v>
                </c:pt>
                <c:pt idx="186">
                  <c:v>3.7200000000000029</c:v>
                </c:pt>
                <c:pt idx="187">
                  <c:v>3.7400000000000029</c:v>
                </c:pt>
                <c:pt idx="188">
                  <c:v>3.7600000000000029</c:v>
                </c:pt>
                <c:pt idx="189">
                  <c:v>3.7800000000000029</c:v>
                </c:pt>
                <c:pt idx="190">
                  <c:v>3.8000000000000029</c:v>
                </c:pt>
                <c:pt idx="191">
                  <c:v>3.8200000000000029</c:v>
                </c:pt>
                <c:pt idx="192">
                  <c:v>3.840000000000003</c:v>
                </c:pt>
                <c:pt idx="193">
                  <c:v>3.860000000000003</c:v>
                </c:pt>
                <c:pt idx="194">
                  <c:v>3.880000000000003</c:v>
                </c:pt>
                <c:pt idx="195">
                  <c:v>3.900000000000003</c:v>
                </c:pt>
                <c:pt idx="196">
                  <c:v>3.920000000000003</c:v>
                </c:pt>
                <c:pt idx="197">
                  <c:v>3.9400000000000031</c:v>
                </c:pt>
                <c:pt idx="198">
                  <c:v>3.9600000000000031</c:v>
                </c:pt>
                <c:pt idx="199">
                  <c:v>3.9800000000000031</c:v>
                </c:pt>
                <c:pt idx="200">
                  <c:v>4.0000000000000027</c:v>
                </c:pt>
                <c:pt idx="201">
                  <c:v>4.0200000000000022</c:v>
                </c:pt>
                <c:pt idx="202">
                  <c:v>4.0400000000000018</c:v>
                </c:pt>
                <c:pt idx="203">
                  <c:v>4.0600000000000014</c:v>
                </c:pt>
                <c:pt idx="204">
                  <c:v>4.080000000000001</c:v>
                </c:pt>
                <c:pt idx="205">
                  <c:v>4.1000000000000005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4.1599999999999993</c:v>
                </c:pt>
                <c:pt idx="209">
                  <c:v>4.1799999999999988</c:v>
                </c:pt>
                <c:pt idx="210">
                  <c:v>4.1999999999999984</c:v>
                </c:pt>
                <c:pt idx="211">
                  <c:v>4.219999999999998</c:v>
                </c:pt>
                <c:pt idx="212">
                  <c:v>4.2399999999999975</c:v>
                </c:pt>
                <c:pt idx="213">
                  <c:v>4.2599999999999971</c:v>
                </c:pt>
                <c:pt idx="214">
                  <c:v>4.2799999999999967</c:v>
                </c:pt>
                <c:pt idx="215">
                  <c:v>4.2999999999999963</c:v>
                </c:pt>
                <c:pt idx="216">
                  <c:v>4.3199999999999958</c:v>
                </c:pt>
                <c:pt idx="217">
                  <c:v>4.3399999999999954</c:v>
                </c:pt>
                <c:pt idx="218">
                  <c:v>4.359999999999995</c:v>
                </c:pt>
                <c:pt idx="219">
                  <c:v>4.3799999999999946</c:v>
                </c:pt>
                <c:pt idx="220">
                  <c:v>4.3999999999999941</c:v>
                </c:pt>
                <c:pt idx="221">
                  <c:v>4.4199999999999937</c:v>
                </c:pt>
                <c:pt idx="222">
                  <c:v>4.4399999999999933</c:v>
                </c:pt>
                <c:pt idx="223">
                  <c:v>4.4599999999999929</c:v>
                </c:pt>
                <c:pt idx="224">
                  <c:v>4.4799999999999924</c:v>
                </c:pt>
                <c:pt idx="225">
                  <c:v>4.499999999999992</c:v>
                </c:pt>
                <c:pt idx="226">
                  <c:v>4.5199999999999916</c:v>
                </c:pt>
                <c:pt idx="227">
                  <c:v>4.5399999999999912</c:v>
                </c:pt>
                <c:pt idx="228">
                  <c:v>4.5599999999999907</c:v>
                </c:pt>
                <c:pt idx="229">
                  <c:v>4.5799999999999903</c:v>
                </c:pt>
                <c:pt idx="230">
                  <c:v>4.5999999999999899</c:v>
                </c:pt>
                <c:pt idx="231">
                  <c:v>4.6199999999999894</c:v>
                </c:pt>
                <c:pt idx="232">
                  <c:v>4.639999999999989</c:v>
                </c:pt>
                <c:pt idx="233">
                  <c:v>4.6599999999999886</c:v>
                </c:pt>
                <c:pt idx="234">
                  <c:v>4.6799999999999882</c:v>
                </c:pt>
                <c:pt idx="235">
                  <c:v>4.6999999999999877</c:v>
                </c:pt>
                <c:pt idx="236">
                  <c:v>4.7199999999999873</c:v>
                </c:pt>
                <c:pt idx="237">
                  <c:v>4.7399999999999869</c:v>
                </c:pt>
                <c:pt idx="238">
                  <c:v>4.7599999999999865</c:v>
                </c:pt>
                <c:pt idx="239">
                  <c:v>4.779999999999986</c:v>
                </c:pt>
                <c:pt idx="240">
                  <c:v>4.7999999999999856</c:v>
                </c:pt>
                <c:pt idx="241">
                  <c:v>4.8199999999999852</c:v>
                </c:pt>
                <c:pt idx="242">
                  <c:v>4.8399999999999848</c:v>
                </c:pt>
                <c:pt idx="243">
                  <c:v>4.8599999999999843</c:v>
                </c:pt>
                <c:pt idx="244">
                  <c:v>4.8799999999999839</c:v>
                </c:pt>
                <c:pt idx="245">
                  <c:v>4.8999999999999835</c:v>
                </c:pt>
                <c:pt idx="246">
                  <c:v>4.9199999999999831</c:v>
                </c:pt>
                <c:pt idx="247">
                  <c:v>4.9399999999999826</c:v>
                </c:pt>
                <c:pt idx="248">
                  <c:v>4.9599999999999822</c:v>
                </c:pt>
                <c:pt idx="249">
                  <c:v>4.9799999999999818</c:v>
                </c:pt>
                <c:pt idx="250">
                  <c:v>4.9999999999999813</c:v>
                </c:pt>
              </c:numCache>
            </c:numRef>
          </c:xVal>
          <c:yVal>
            <c:numRef>
              <c:f>'Con forzante sinusoidale'!$I$30:$I$280</c:f>
              <c:numCache>
                <c:formatCode>General</c:formatCode>
                <c:ptCount val="251"/>
                <c:pt idx="0">
                  <c:v>-0.22560023685425379</c:v>
                </c:pt>
                <c:pt idx="1">
                  <c:v>-0.11792869534535834</c:v>
                </c:pt>
                <c:pt idx="2">
                  <c:v>-8.7197729439404178E-3</c:v>
                </c:pt>
                <c:pt idx="3">
                  <c:v>0.10060282503297575</c:v>
                </c:pt>
                <c:pt idx="4">
                  <c:v>0.20861391133339524</c:v>
                </c:pt>
                <c:pt idx="5">
                  <c:v>0.31390539626572428</c:v>
                </c:pt>
                <c:pt idx="6">
                  <c:v>0.41510464430129701</c:v>
                </c:pt>
                <c:pt idx="7">
                  <c:v>0.51089236847766595</c:v>
                </c:pt>
                <c:pt idx="8">
                  <c:v>0.60001982932174835</c:v>
                </c:pt>
                <c:pt idx="9">
                  <c:v>0.68132511407855645</c:v>
                </c:pt>
                <c:pt idx="10">
                  <c:v>0.75374828402087846</c:v>
                </c:pt>
                <c:pt idx="11">
                  <c:v>0.81634519237155212</c:v>
                </c:pt>
                <c:pt idx="12">
                  <c:v>0.86829979270059265</c:v>
                </c:pt>
                <c:pt idx="13">
                  <c:v>0.90893477733839023</c:v>
                </c:pt>
                <c:pt idx="14">
                  <c:v>0.93772040711699156</c:v>
                </c:pt>
                <c:pt idx="15">
                  <c:v>0.95428141733028504</c:v>
                </c:pt>
                <c:pt idx="16">
                  <c:v>0.95840190988334006</c:v>
                </c:pt>
                <c:pt idx="17">
                  <c:v>0.95002816785424571</c:v>
                </c:pt>
                <c:pt idx="18">
                  <c:v>0.92926935577633951</c:v>
                </c:pt>
                <c:pt idx="19">
                  <c:v>0.89639609651156837</c:v>
                </c:pt>
                <c:pt idx="20">
                  <c:v>0.8518369432676195</c:v>
                </c:pt>
                <c:pt idx="21">
                  <c:v>0.7961727927514699</c:v>
                </c:pt>
                <c:pt idx="22">
                  <c:v>0.73012931229244427</c:v>
                </c:pt>
                <c:pt idx="23">
                  <c:v>0.65456747965881212</c:v>
                </c:pt>
                <c:pt idx="24">
                  <c:v>0.5704723588958831</c:v>
                </c:pt>
                <c:pt idx="25">
                  <c:v>0.47894025850971372</c:v>
                </c:pt>
                <c:pt idx="26">
                  <c:v>0.38116443940914374</c:v>
                </c:pt>
                <c:pt idx="27">
                  <c:v>0.27841955892499309</c:v>
                </c:pt>
                <c:pt idx="28">
                  <c:v>0.17204505370241652</c:v>
                </c:pt>
                <c:pt idx="29">
                  <c:v>6.3427678095829831E-2</c:v>
                </c:pt>
                <c:pt idx="30">
                  <c:v>-4.6016574294868481E-2</c:v>
                </c:pt>
                <c:pt idx="31">
                  <c:v>-0.15486093026635267</c:v>
                </c:pt>
                <c:pt idx="32">
                  <c:v>-0.26168643718254525</c:v>
                </c:pt>
                <c:pt idx="33">
                  <c:v>-0.36510046119223566</c:v>
                </c:pt>
                <c:pt idx="34">
                  <c:v>-0.46375484234109199</c:v>
                </c:pt>
                <c:pt idx="35">
                  <c:v>-0.5563634698984069</c:v>
                </c:pt>
                <c:pt idx="36">
                  <c:v>-0.6417190487773281</c:v>
                </c:pt>
                <c:pt idx="37">
                  <c:v>-0.71870883847263534</c:v>
                </c:pt>
                <c:pt idx="38">
                  <c:v>-0.78632915933494041</c:v>
                </c:pt>
                <c:pt idx="39">
                  <c:v>-0.84369847706985135</c:v>
                </c:pt>
                <c:pt idx="40">
                  <c:v>-0.89006889488562979</c:v>
                </c:pt>
                <c:pt idx="41">
                  <c:v>-0.92483590347163191</c:v>
                </c:pt>
                <c:pt idx="42">
                  <c:v>-0.94754626170165268</c:v>
                </c:pt>
                <c:pt idx="43">
                  <c:v>-0.95790390532514669</c:v>
                </c:pt>
                <c:pt idx="44">
                  <c:v>-0.95577380661750755</c:v>
                </c:pt>
                <c:pt idx="45">
                  <c:v>-0.94118373467295524</c:v>
                </c:pt>
                <c:pt idx="46">
                  <c:v>-0.91432389339192666</c:v>
                </c:pt>
                <c:pt idx="47">
                  <c:v>-0.87554444188235303</c:v>
                </c:pt>
                <c:pt idx="48">
                  <c:v>-0.82535092960018885</c:v>
                </c:pt>
                <c:pt idx="49">
                  <c:v>-0.7643977057391167</c:v>
                </c:pt>
                <c:pt idx="50">
                  <c:v>-0.69347938878810755</c:v>
                </c:pt>
                <c:pt idx="51">
                  <c:v>-0.61352050746420539</c:v>
                </c:pt>
                <c:pt idx="52">
                  <c:v>-0.52556344806681543</c:v>
                </c:pt>
                <c:pt idx="53">
                  <c:v>-0.43075486537817037</c:v>
                </c:pt>
                <c:pt idx="54">
                  <c:v>-0.33033073426465615</c:v>
                </c:pt>
                <c:pt idx="55">
                  <c:v>-0.22560023685425154</c:v>
                </c:pt>
                <c:pt idx="56">
                  <c:v>-0.11792869534535629</c:v>
                </c:pt>
                <c:pt idx="57">
                  <c:v>-8.719772943938572E-3</c:v>
                </c:pt>
                <c:pt idx="58">
                  <c:v>0.10060282503297828</c:v>
                </c:pt>
                <c:pt idx="59">
                  <c:v>0.20861391133339738</c:v>
                </c:pt>
                <c:pt idx="60">
                  <c:v>0.313905396265727</c:v>
                </c:pt>
                <c:pt idx="61">
                  <c:v>0.41510464430129934</c:v>
                </c:pt>
                <c:pt idx="62">
                  <c:v>0.51089236847766806</c:v>
                </c:pt>
                <c:pt idx="63">
                  <c:v>0.60001982932175046</c:v>
                </c:pt>
                <c:pt idx="64">
                  <c:v>0.68132511407855856</c:v>
                </c:pt>
                <c:pt idx="65">
                  <c:v>0.75374828402088023</c:v>
                </c:pt>
                <c:pt idx="66">
                  <c:v>0.81634519237155367</c:v>
                </c:pt>
                <c:pt idx="67">
                  <c:v>0.86829979270059388</c:v>
                </c:pt>
                <c:pt idx="68">
                  <c:v>0.90893477733839145</c:v>
                </c:pt>
                <c:pt idx="69">
                  <c:v>0.93772040711699212</c:v>
                </c:pt>
                <c:pt idx="70">
                  <c:v>0.95428141733028538</c:v>
                </c:pt>
                <c:pt idx="71">
                  <c:v>0.95840190988333984</c:v>
                </c:pt>
                <c:pt idx="72">
                  <c:v>0.95002816785424526</c:v>
                </c:pt>
                <c:pt idx="73">
                  <c:v>0.92926935577633851</c:v>
                </c:pt>
                <c:pt idx="74">
                  <c:v>0.89639609651156738</c:v>
                </c:pt>
                <c:pt idx="75">
                  <c:v>0.85183694326761794</c:v>
                </c:pt>
                <c:pt idx="76">
                  <c:v>0.79617279275146768</c:v>
                </c:pt>
                <c:pt idx="77">
                  <c:v>0.73012931229244249</c:v>
                </c:pt>
                <c:pt idx="78">
                  <c:v>0.65456747965880979</c:v>
                </c:pt>
                <c:pt idx="79">
                  <c:v>0.57047235889587988</c:v>
                </c:pt>
                <c:pt idx="80">
                  <c:v>0.4789402585097095</c:v>
                </c:pt>
                <c:pt idx="81">
                  <c:v>0.38116443940914041</c:v>
                </c:pt>
                <c:pt idx="82">
                  <c:v>0.27841955892498937</c:v>
                </c:pt>
                <c:pt idx="83">
                  <c:v>0.17204505370241213</c:v>
                </c:pt>
                <c:pt idx="84">
                  <c:v>6.3427678095826223E-2</c:v>
                </c:pt>
                <c:pt idx="85">
                  <c:v>-4.6016574294872485E-2</c:v>
                </c:pt>
                <c:pt idx="86">
                  <c:v>-0.15486093026635711</c:v>
                </c:pt>
                <c:pt idx="87">
                  <c:v>-0.2616864371825483</c:v>
                </c:pt>
                <c:pt idx="88">
                  <c:v>-0.36510046119223949</c:v>
                </c:pt>
                <c:pt idx="89">
                  <c:v>-0.46375484234109576</c:v>
                </c:pt>
                <c:pt idx="90">
                  <c:v>-0.55636346989840946</c:v>
                </c:pt>
                <c:pt idx="91">
                  <c:v>-0.64171904877733099</c:v>
                </c:pt>
                <c:pt idx="92">
                  <c:v>-0.718708838472638</c:v>
                </c:pt>
                <c:pt idx="93">
                  <c:v>-0.7863291593349423</c:v>
                </c:pt>
                <c:pt idx="94">
                  <c:v>-0.84369847706985335</c:v>
                </c:pt>
                <c:pt idx="95">
                  <c:v>-0.89006889488563123</c:v>
                </c:pt>
                <c:pt idx="96">
                  <c:v>-0.92483590347163325</c:v>
                </c:pt>
                <c:pt idx="97">
                  <c:v>-0.94754626170165301</c:v>
                </c:pt>
                <c:pt idx="98">
                  <c:v>-0.95790390532514691</c:v>
                </c:pt>
                <c:pt idx="99">
                  <c:v>-0.9557738066175071</c:v>
                </c:pt>
                <c:pt idx="100">
                  <c:v>-0.94118373467295469</c:v>
                </c:pt>
                <c:pt idx="101">
                  <c:v>-0.91432389339192544</c:v>
                </c:pt>
                <c:pt idx="102">
                  <c:v>-0.87554444188235103</c:v>
                </c:pt>
                <c:pt idx="103">
                  <c:v>-0.82535092960018719</c:v>
                </c:pt>
                <c:pt idx="104">
                  <c:v>-0.76439770573911447</c:v>
                </c:pt>
                <c:pt idx="105">
                  <c:v>-0.69347938878810411</c:v>
                </c:pt>
                <c:pt idx="106">
                  <c:v>-0.61352050746420206</c:v>
                </c:pt>
                <c:pt idx="107">
                  <c:v>-0.5255634480668121</c:v>
                </c:pt>
                <c:pt idx="108">
                  <c:v>-0.43075486537816593</c:v>
                </c:pt>
                <c:pt idx="109">
                  <c:v>-0.33033073426465231</c:v>
                </c:pt>
                <c:pt idx="110">
                  <c:v>-0.22560023685424765</c:v>
                </c:pt>
                <c:pt idx="111">
                  <c:v>-0.11792869534535141</c:v>
                </c:pt>
                <c:pt idx="112">
                  <c:v>-8.7197729439328457E-3</c:v>
                </c:pt>
                <c:pt idx="113">
                  <c:v>0.10060282503298228</c:v>
                </c:pt>
                <c:pt idx="114">
                  <c:v>0.20861391133340215</c:v>
                </c:pt>
                <c:pt idx="115">
                  <c:v>0.31390539626573161</c:v>
                </c:pt>
                <c:pt idx="116">
                  <c:v>0.41510464430130284</c:v>
                </c:pt>
                <c:pt idx="117">
                  <c:v>0.51089236847767217</c:v>
                </c:pt>
                <c:pt idx="118">
                  <c:v>0.60001982932175435</c:v>
                </c:pt>
                <c:pt idx="119">
                  <c:v>0.68132511407856144</c:v>
                </c:pt>
                <c:pt idx="120">
                  <c:v>0.75374828402088323</c:v>
                </c:pt>
                <c:pt idx="121">
                  <c:v>0.81634519237155645</c:v>
                </c:pt>
                <c:pt idx="122">
                  <c:v>0.86829979270059554</c:v>
                </c:pt>
                <c:pt idx="123">
                  <c:v>0.90893477733839267</c:v>
                </c:pt>
                <c:pt idx="124">
                  <c:v>0.93772040711699334</c:v>
                </c:pt>
                <c:pt idx="125">
                  <c:v>0.95428141733028582</c:v>
                </c:pt>
                <c:pt idx="126">
                  <c:v>0.95840190988333984</c:v>
                </c:pt>
                <c:pt idx="127">
                  <c:v>0.9500281678542446</c:v>
                </c:pt>
                <c:pt idx="128">
                  <c:v>0.92926935577633729</c:v>
                </c:pt>
                <c:pt idx="129">
                  <c:v>0.89639609651156582</c:v>
                </c:pt>
                <c:pt idx="130">
                  <c:v>0.85183694326761572</c:v>
                </c:pt>
                <c:pt idx="131">
                  <c:v>0.79617279275146491</c:v>
                </c:pt>
                <c:pt idx="132">
                  <c:v>0.73012931229243927</c:v>
                </c:pt>
                <c:pt idx="133">
                  <c:v>0.65456747965880624</c:v>
                </c:pt>
                <c:pt idx="134">
                  <c:v>0.57047235889587589</c:v>
                </c:pt>
                <c:pt idx="135">
                  <c:v>0.47894025850970678</c:v>
                </c:pt>
                <c:pt idx="136">
                  <c:v>0.38116443940913591</c:v>
                </c:pt>
                <c:pt idx="137">
                  <c:v>0.2784195589249846</c:v>
                </c:pt>
                <c:pt idx="138">
                  <c:v>0.17204505370240902</c:v>
                </c:pt>
                <c:pt idx="139">
                  <c:v>6.342767809582138E-2</c:v>
                </c:pt>
                <c:pt idx="140">
                  <c:v>-4.6016574294877363E-2</c:v>
                </c:pt>
                <c:pt idx="141">
                  <c:v>-0.15486093026636019</c:v>
                </c:pt>
                <c:pt idx="142">
                  <c:v>-0.26168643718255297</c:v>
                </c:pt>
                <c:pt idx="143">
                  <c:v>-0.36510046119224399</c:v>
                </c:pt>
                <c:pt idx="144">
                  <c:v>-0.46375484234110009</c:v>
                </c:pt>
                <c:pt idx="145">
                  <c:v>-0.5563634698984149</c:v>
                </c:pt>
                <c:pt idx="146">
                  <c:v>-0.64171904877733332</c:v>
                </c:pt>
                <c:pt idx="147">
                  <c:v>-0.71870883847264011</c:v>
                </c:pt>
                <c:pt idx="148">
                  <c:v>-0.78632915933494507</c:v>
                </c:pt>
                <c:pt idx="149">
                  <c:v>-0.84369847706985557</c:v>
                </c:pt>
                <c:pt idx="150">
                  <c:v>-0.89006889488563312</c:v>
                </c:pt>
                <c:pt idx="151">
                  <c:v>-0.92483590347163458</c:v>
                </c:pt>
                <c:pt idx="152">
                  <c:v>-0.94754626170165424</c:v>
                </c:pt>
                <c:pt idx="153">
                  <c:v>-0.95790390532514691</c:v>
                </c:pt>
                <c:pt idx="154">
                  <c:v>-0.95577380661750699</c:v>
                </c:pt>
                <c:pt idx="155">
                  <c:v>-0.94118373467295369</c:v>
                </c:pt>
                <c:pt idx="156">
                  <c:v>-0.91432389339192388</c:v>
                </c:pt>
                <c:pt idx="157">
                  <c:v>-0.87554444188234903</c:v>
                </c:pt>
                <c:pt idx="158">
                  <c:v>-0.82535092960018386</c:v>
                </c:pt>
                <c:pt idx="159">
                  <c:v>-0.76439770573911248</c:v>
                </c:pt>
                <c:pt idx="160">
                  <c:v>-0.69347938878810189</c:v>
                </c:pt>
                <c:pt idx="161">
                  <c:v>-0.61352050746419851</c:v>
                </c:pt>
                <c:pt idx="162">
                  <c:v>-0.52556344806680799</c:v>
                </c:pt>
                <c:pt idx="163">
                  <c:v>-0.43075486537816154</c:v>
                </c:pt>
                <c:pt idx="164">
                  <c:v>-0.3303307342646461</c:v>
                </c:pt>
                <c:pt idx="165">
                  <c:v>-0.22560023685424452</c:v>
                </c:pt>
                <c:pt idx="166">
                  <c:v>-0.11792869534534829</c:v>
                </c:pt>
                <c:pt idx="167">
                  <c:v>-8.7197729439296937E-3</c:v>
                </c:pt>
                <c:pt idx="168">
                  <c:v>0.10060282503298716</c:v>
                </c:pt>
                <c:pt idx="169">
                  <c:v>0.20861391133340698</c:v>
                </c:pt>
                <c:pt idx="170">
                  <c:v>0.31390539626573621</c:v>
                </c:pt>
                <c:pt idx="171">
                  <c:v>0.41510464430130883</c:v>
                </c:pt>
                <c:pt idx="172">
                  <c:v>0.51089236847767494</c:v>
                </c:pt>
                <c:pt idx="173">
                  <c:v>0.6000198293217569</c:v>
                </c:pt>
                <c:pt idx="174">
                  <c:v>0.68132511407856489</c:v>
                </c:pt>
                <c:pt idx="175">
                  <c:v>0.75374828402088634</c:v>
                </c:pt>
                <c:pt idx="176">
                  <c:v>0.81634519237155889</c:v>
                </c:pt>
                <c:pt idx="177">
                  <c:v>0.86829979270059832</c:v>
                </c:pt>
                <c:pt idx="178">
                  <c:v>0.90893477733839378</c:v>
                </c:pt>
                <c:pt idx="179">
                  <c:v>0.937720407116994</c:v>
                </c:pt>
                <c:pt idx="180">
                  <c:v>0.95428141733028626</c:v>
                </c:pt>
                <c:pt idx="181">
                  <c:v>0.95840190988333973</c:v>
                </c:pt>
                <c:pt idx="182">
                  <c:v>0.95002816785424382</c:v>
                </c:pt>
                <c:pt idx="183">
                  <c:v>0.92926935577633629</c:v>
                </c:pt>
                <c:pt idx="184">
                  <c:v>0.89639609651156338</c:v>
                </c:pt>
                <c:pt idx="185">
                  <c:v>0.85183694326761417</c:v>
                </c:pt>
                <c:pt idx="186">
                  <c:v>0.79617279275146313</c:v>
                </c:pt>
                <c:pt idx="187">
                  <c:v>0.73012931229243605</c:v>
                </c:pt>
                <c:pt idx="188">
                  <c:v>0.65456747965880269</c:v>
                </c:pt>
                <c:pt idx="189">
                  <c:v>0.570472358895872</c:v>
                </c:pt>
                <c:pt idx="190">
                  <c:v>0.47894025850970101</c:v>
                </c:pt>
                <c:pt idx="191">
                  <c:v>0.38116443940913297</c:v>
                </c:pt>
                <c:pt idx="192">
                  <c:v>0.2784195589249816</c:v>
                </c:pt>
                <c:pt idx="193">
                  <c:v>0.17204505370240422</c:v>
                </c:pt>
                <c:pt idx="194">
                  <c:v>6.3427678095816495E-2</c:v>
                </c:pt>
                <c:pt idx="195">
                  <c:v>-4.6016574294882241E-2</c:v>
                </c:pt>
                <c:pt idx="196">
                  <c:v>-0.15486093026636666</c:v>
                </c:pt>
                <c:pt idx="197">
                  <c:v>-0.26168643718255602</c:v>
                </c:pt>
                <c:pt idx="198">
                  <c:v>-0.36510046119224693</c:v>
                </c:pt>
                <c:pt idx="199">
                  <c:v>-0.46375484234110287</c:v>
                </c:pt>
                <c:pt idx="200">
                  <c:v>-0.55636346989841468</c:v>
                </c:pt>
                <c:pt idx="201">
                  <c:v>-0.64171904877733321</c:v>
                </c:pt>
                <c:pt idx="202">
                  <c:v>-0.71870883847263989</c:v>
                </c:pt>
                <c:pt idx="203">
                  <c:v>-0.78632915933494307</c:v>
                </c:pt>
                <c:pt idx="204">
                  <c:v>-0.84369847706985224</c:v>
                </c:pt>
                <c:pt idx="205">
                  <c:v>-0.89006889488562924</c:v>
                </c:pt>
                <c:pt idx="206">
                  <c:v>-0.92483590347163069</c:v>
                </c:pt>
                <c:pt idx="207">
                  <c:v>-0.94754626170165157</c:v>
                </c:pt>
                <c:pt idx="208">
                  <c:v>-0.95790390532514624</c:v>
                </c:pt>
                <c:pt idx="209">
                  <c:v>-0.95577380661750866</c:v>
                </c:pt>
                <c:pt idx="210">
                  <c:v>-0.94118373467295768</c:v>
                </c:pt>
                <c:pt idx="211">
                  <c:v>-0.91432389339193132</c:v>
                </c:pt>
                <c:pt idx="212">
                  <c:v>-0.87554444188236025</c:v>
                </c:pt>
                <c:pt idx="213">
                  <c:v>-0.82535092960019951</c:v>
                </c:pt>
                <c:pt idx="214">
                  <c:v>-0.76439770573913124</c:v>
                </c:pt>
                <c:pt idx="215">
                  <c:v>-0.69347938878812554</c:v>
                </c:pt>
                <c:pt idx="216">
                  <c:v>-0.61352050746422748</c:v>
                </c:pt>
                <c:pt idx="217">
                  <c:v>-0.5255634480668423</c:v>
                </c:pt>
                <c:pt idx="218">
                  <c:v>-0.43075486537819835</c:v>
                </c:pt>
                <c:pt idx="219">
                  <c:v>-0.33033073426468795</c:v>
                </c:pt>
                <c:pt idx="220">
                  <c:v>-0.22560023685428782</c:v>
                </c:pt>
                <c:pt idx="221">
                  <c:v>-0.11792869534539581</c:v>
                </c:pt>
                <c:pt idx="222">
                  <c:v>-8.7197729439810034E-3</c:v>
                </c:pt>
                <c:pt idx="223">
                  <c:v>0.10060282503293271</c:v>
                </c:pt>
                <c:pt idx="224">
                  <c:v>0.20861391133335014</c:v>
                </c:pt>
                <c:pt idx="225">
                  <c:v>0.31390539626568126</c:v>
                </c:pt>
                <c:pt idx="226">
                  <c:v>0.41510464430125332</c:v>
                </c:pt>
                <c:pt idx="227">
                  <c:v>0.51089236847762287</c:v>
                </c:pt>
                <c:pt idx="228">
                  <c:v>0.60001982932170628</c:v>
                </c:pt>
                <c:pt idx="229">
                  <c:v>0.68132511407851681</c:v>
                </c:pt>
                <c:pt idx="230">
                  <c:v>0.75374828402084182</c:v>
                </c:pt>
                <c:pt idx="231">
                  <c:v>0.81634519237151948</c:v>
                </c:pt>
                <c:pt idx="232">
                  <c:v>0.86829979270056501</c:v>
                </c:pt>
                <c:pt idx="233">
                  <c:v>0.9089347773383698</c:v>
                </c:pt>
                <c:pt idx="234">
                  <c:v>0.93772040711697757</c:v>
                </c:pt>
                <c:pt idx="235">
                  <c:v>0.95428141733027849</c:v>
                </c:pt>
                <c:pt idx="236">
                  <c:v>0.9584019098833414</c:v>
                </c:pt>
                <c:pt idx="237">
                  <c:v>0.95002816785425559</c:v>
                </c:pt>
                <c:pt idx="238">
                  <c:v>0.92926935577635883</c:v>
                </c:pt>
                <c:pt idx="239">
                  <c:v>0.89639609651159724</c:v>
                </c:pt>
                <c:pt idx="240">
                  <c:v>0.85183694326765813</c:v>
                </c:pt>
                <c:pt idx="241">
                  <c:v>0.79617279275151653</c:v>
                </c:pt>
                <c:pt idx="242">
                  <c:v>0.73012931229250022</c:v>
                </c:pt>
                <c:pt idx="243">
                  <c:v>0.65456747965887752</c:v>
                </c:pt>
                <c:pt idx="244">
                  <c:v>0.57047235889595715</c:v>
                </c:pt>
                <c:pt idx="245">
                  <c:v>0.4789402585097956</c:v>
                </c:pt>
                <c:pt idx="246">
                  <c:v>0.38116443940923322</c:v>
                </c:pt>
                <c:pt idx="247">
                  <c:v>0.27841955892508935</c:v>
                </c:pt>
                <c:pt idx="248">
                  <c:v>0.17204505370251502</c:v>
                </c:pt>
                <c:pt idx="249">
                  <c:v>6.3427678095932249E-2</c:v>
                </c:pt>
                <c:pt idx="250">
                  <c:v>-4.6016574294762948E-2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1C-4A50-80E0-25A4B7ECF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946639"/>
        <c:axId val="1335943311"/>
      </c:scatterChart>
      <c:valAx>
        <c:axId val="1335946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5943311"/>
        <c:crosses val="autoZero"/>
        <c:crossBetween val="midCat"/>
      </c:valAx>
      <c:valAx>
        <c:axId val="1335943311"/>
        <c:scaling>
          <c:orientation val="minMax"/>
          <c:max val="1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594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Spostamento, Tp =0.6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 forzante sinusoidale'!$A$30:$A$280</c:f>
              <c:numCache>
                <c:formatCode>General</c:formatCode>
                <c:ptCount val="2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  <c:pt idx="51">
                  <c:v>1.0200000000000005</c:v>
                </c:pt>
                <c:pt idx="52">
                  <c:v>1.0400000000000005</c:v>
                </c:pt>
                <c:pt idx="53">
                  <c:v>1.0600000000000005</c:v>
                </c:pt>
                <c:pt idx="54">
                  <c:v>1.0800000000000005</c:v>
                </c:pt>
                <c:pt idx="55">
                  <c:v>1.1000000000000005</c:v>
                </c:pt>
                <c:pt idx="56">
                  <c:v>1.1200000000000006</c:v>
                </c:pt>
                <c:pt idx="57">
                  <c:v>1.1400000000000006</c:v>
                </c:pt>
                <c:pt idx="58">
                  <c:v>1.1600000000000006</c:v>
                </c:pt>
                <c:pt idx="59">
                  <c:v>1.1800000000000006</c:v>
                </c:pt>
                <c:pt idx="60">
                  <c:v>1.2000000000000006</c:v>
                </c:pt>
                <c:pt idx="61">
                  <c:v>1.2200000000000006</c:v>
                </c:pt>
                <c:pt idx="62">
                  <c:v>1.2400000000000007</c:v>
                </c:pt>
                <c:pt idx="63">
                  <c:v>1.2600000000000007</c:v>
                </c:pt>
                <c:pt idx="64">
                  <c:v>1.2800000000000007</c:v>
                </c:pt>
                <c:pt idx="65">
                  <c:v>1.3000000000000007</c:v>
                </c:pt>
                <c:pt idx="66">
                  <c:v>1.3200000000000007</c:v>
                </c:pt>
                <c:pt idx="67">
                  <c:v>1.3400000000000007</c:v>
                </c:pt>
                <c:pt idx="68">
                  <c:v>1.3600000000000008</c:v>
                </c:pt>
                <c:pt idx="69">
                  <c:v>1.3800000000000008</c:v>
                </c:pt>
                <c:pt idx="70">
                  <c:v>1.4000000000000008</c:v>
                </c:pt>
                <c:pt idx="71">
                  <c:v>1.4200000000000008</c:v>
                </c:pt>
                <c:pt idx="72">
                  <c:v>1.4400000000000008</c:v>
                </c:pt>
                <c:pt idx="73">
                  <c:v>1.4600000000000009</c:v>
                </c:pt>
                <c:pt idx="74">
                  <c:v>1.4800000000000009</c:v>
                </c:pt>
                <c:pt idx="75">
                  <c:v>1.5000000000000009</c:v>
                </c:pt>
                <c:pt idx="76">
                  <c:v>1.5200000000000009</c:v>
                </c:pt>
                <c:pt idx="77">
                  <c:v>1.5400000000000009</c:v>
                </c:pt>
                <c:pt idx="78">
                  <c:v>1.5600000000000009</c:v>
                </c:pt>
                <c:pt idx="79">
                  <c:v>1.580000000000001</c:v>
                </c:pt>
                <c:pt idx="80">
                  <c:v>1.600000000000001</c:v>
                </c:pt>
                <c:pt idx="81">
                  <c:v>1.620000000000001</c:v>
                </c:pt>
                <c:pt idx="82">
                  <c:v>1.640000000000001</c:v>
                </c:pt>
                <c:pt idx="83">
                  <c:v>1.660000000000001</c:v>
                </c:pt>
                <c:pt idx="84">
                  <c:v>1.680000000000001</c:v>
                </c:pt>
                <c:pt idx="85">
                  <c:v>1.7000000000000011</c:v>
                </c:pt>
                <c:pt idx="86">
                  <c:v>1.7200000000000011</c:v>
                </c:pt>
                <c:pt idx="87">
                  <c:v>1.7400000000000011</c:v>
                </c:pt>
                <c:pt idx="88">
                  <c:v>1.7600000000000011</c:v>
                </c:pt>
                <c:pt idx="89">
                  <c:v>1.7800000000000011</c:v>
                </c:pt>
                <c:pt idx="90">
                  <c:v>1.8000000000000012</c:v>
                </c:pt>
                <c:pt idx="91">
                  <c:v>1.8200000000000012</c:v>
                </c:pt>
                <c:pt idx="92">
                  <c:v>1.8400000000000012</c:v>
                </c:pt>
                <c:pt idx="93">
                  <c:v>1.8600000000000012</c:v>
                </c:pt>
                <c:pt idx="94">
                  <c:v>1.8800000000000012</c:v>
                </c:pt>
                <c:pt idx="95">
                  <c:v>1.9000000000000012</c:v>
                </c:pt>
                <c:pt idx="96">
                  <c:v>1.9200000000000013</c:v>
                </c:pt>
                <c:pt idx="97">
                  <c:v>1.9400000000000013</c:v>
                </c:pt>
                <c:pt idx="98">
                  <c:v>1.9600000000000013</c:v>
                </c:pt>
                <c:pt idx="99">
                  <c:v>1.9800000000000013</c:v>
                </c:pt>
                <c:pt idx="100">
                  <c:v>2.0000000000000013</c:v>
                </c:pt>
                <c:pt idx="101">
                  <c:v>2.0200000000000014</c:v>
                </c:pt>
                <c:pt idx="102">
                  <c:v>2.0400000000000014</c:v>
                </c:pt>
                <c:pt idx="103">
                  <c:v>2.0600000000000014</c:v>
                </c:pt>
                <c:pt idx="104">
                  <c:v>2.0800000000000014</c:v>
                </c:pt>
                <c:pt idx="105">
                  <c:v>2.1000000000000014</c:v>
                </c:pt>
                <c:pt idx="106">
                  <c:v>2.1200000000000014</c:v>
                </c:pt>
                <c:pt idx="107">
                  <c:v>2.1400000000000015</c:v>
                </c:pt>
                <c:pt idx="108">
                  <c:v>2.1600000000000015</c:v>
                </c:pt>
                <c:pt idx="109">
                  <c:v>2.1800000000000015</c:v>
                </c:pt>
                <c:pt idx="110">
                  <c:v>2.2000000000000015</c:v>
                </c:pt>
                <c:pt idx="111">
                  <c:v>2.2200000000000015</c:v>
                </c:pt>
                <c:pt idx="112">
                  <c:v>2.2400000000000015</c:v>
                </c:pt>
                <c:pt idx="113">
                  <c:v>2.2600000000000016</c:v>
                </c:pt>
                <c:pt idx="114">
                  <c:v>2.2800000000000016</c:v>
                </c:pt>
                <c:pt idx="115">
                  <c:v>2.3000000000000016</c:v>
                </c:pt>
                <c:pt idx="116">
                  <c:v>2.3200000000000016</c:v>
                </c:pt>
                <c:pt idx="117">
                  <c:v>2.3400000000000016</c:v>
                </c:pt>
                <c:pt idx="118">
                  <c:v>2.3600000000000017</c:v>
                </c:pt>
                <c:pt idx="119">
                  <c:v>2.3800000000000017</c:v>
                </c:pt>
                <c:pt idx="120">
                  <c:v>2.4000000000000017</c:v>
                </c:pt>
                <c:pt idx="121">
                  <c:v>2.4200000000000017</c:v>
                </c:pt>
                <c:pt idx="122">
                  <c:v>2.4400000000000017</c:v>
                </c:pt>
                <c:pt idx="123">
                  <c:v>2.4600000000000017</c:v>
                </c:pt>
                <c:pt idx="124">
                  <c:v>2.4800000000000018</c:v>
                </c:pt>
                <c:pt idx="125">
                  <c:v>2.5000000000000018</c:v>
                </c:pt>
                <c:pt idx="126">
                  <c:v>2.5200000000000018</c:v>
                </c:pt>
                <c:pt idx="127">
                  <c:v>2.5400000000000018</c:v>
                </c:pt>
                <c:pt idx="128">
                  <c:v>2.5600000000000018</c:v>
                </c:pt>
                <c:pt idx="129">
                  <c:v>2.5800000000000018</c:v>
                </c:pt>
                <c:pt idx="130">
                  <c:v>2.6000000000000019</c:v>
                </c:pt>
                <c:pt idx="131">
                  <c:v>2.6200000000000019</c:v>
                </c:pt>
                <c:pt idx="132">
                  <c:v>2.6400000000000019</c:v>
                </c:pt>
                <c:pt idx="133">
                  <c:v>2.6600000000000019</c:v>
                </c:pt>
                <c:pt idx="134">
                  <c:v>2.6800000000000019</c:v>
                </c:pt>
                <c:pt idx="135">
                  <c:v>2.700000000000002</c:v>
                </c:pt>
                <c:pt idx="136">
                  <c:v>2.720000000000002</c:v>
                </c:pt>
                <c:pt idx="137">
                  <c:v>2.740000000000002</c:v>
                </c:pt>
                <c:pt idx="138">
                  <c:v>2.760000000000002</c:v>
                </c:pt>
                <c:pt idx="139">
                  <c:v>2.780000000000002</c:v>
                </c:pt>
                <c:pt idx="140">
                  <c:v>2.800000000000002</c:v>
                </c:pt>
                <c:pt idx="141">
                  <c:v>2.8200000000000021</c:v>
                </c:pt>
                <c:pt idx="142">
                  <c:v>2.8400000000000021</c:v>
                </c:pt>
                <c:pt idx="143">
                  <c:v>2.8600000000000021</c:v>
                </c:pt>
                <c:pt idx="144">
                  <c:v>2.8800000000000021</c:v>
                </c:pt>
                <c:pt idx="145">
                  <c:v>2.9000000000000021</c:v>
                </c:pt>
                <c:pt idx="146">
                  <c:v>2.9200000000000021</c:v>
                </c:pt>
                <c:pt idx="147">
                  <c:v>2.9400000000000022</c:v>
                </c:pt>
                <c:pt idx="148">
                  <c:v>2.9600000000000022</c:v>
                </c:pt>
                <c:pt idx="149">
                  <c:v>2.9800000000000022</c:v>
                </c:pt>
                <c:pt idx="150">
                  <c:v>3.0000000000000022</c:v>
                </c:pt>
                <c:pt idx="151">
                  <c:v>3.0200000000000022</c:v>
                </c:pt>
                <c:pt idx="152">
                  <c:v>3.0400000000000023</c:v>
                </c:pt>
                <c:pt idx="153">
                  <c:v>3.0600000000000023</c:v>
                </c:pt>
                <c:pt idx="154">
                  <c:v>3.0800000000000023</c:v>
                </c:pt>
                <c:pt idx="155">
                  <c:v>3.1000000000000023</c:v>
                </c:pt>
                <c:pt idx="156">
                  <c:v>3.1200000000000023</c:v>
                </c:pt>
                <c:pt idx="157">
                  <c:v>3.1400000000000023</c:v>
                </c:pt>
                <c:pt idx="158">
                  <c:v>3.1600000000000024</c:v>
                </c:pt>
                <c:pt idx="159">
                  <c:v>3.1800000000000024</c:v>
                </c:pt>
                <c:pt idx="160">
                  <c:v>3.2000000000000024</c:v>
                </c:pt>
                <c:pt idx="161">
                  <c:v>3.2200000000000024</c:v>
                </c:pt>
                <c:pt idx="162">
                  <c:v>3.2400000000000024</c:v>
                </c:pt>
                <c:pt idx="163">
                  <c:v>3.2600000000000025</c:v>
                </c:pt>
                <c:pt idx="164">
                  <c:v>3.2800000000000025</c:v>
                </c:pt>
                <c:pt idx="165">
                  <c:v>3.3000000000000025</c:v>
                </c:pt>
                <c:pt idx="166">
                  <c:v>3.3200000000000025</c:v>
                </c:pt>
                <c:pt idx="167">
                  <c:v>3.3400000000000025</c:v>
                </c:pt>
                <c:pt idx="168">
                  <c:v>3.3600000000000025</c:v>
                </c:pt>
                <c:pt idx="169">
                  <c:v>3.3800000000000026</c:v>
                </c:pt>
                <c:pt idx="170">
                  <c:v>3.4000000000000026</c:v>
                </c:pt>
                <c:pt idx="171">
                  <c:v>3.4200000000000026</c:v>
                </c:pt>
                <c:pt idx="172">
                  <c:v>3.4400000000000026</c:v>
                </c:pt>
                <c:pt idx="173">
                  <c:v>3.4600000000000026</c:v>
                </c:pt>
                <c:pt idx="174">
                  <c:v>3.4800000000000026</c:v>
                </c:pt>
                <c:pt idx="175">
                  <c:v>3.5000000000000027</c:v>
                </c:pt>
                <c:pt idx="176">
                  <c:v>3.5200000000000027</c:v>
                </c:pt>
                <c:pt idx="177">
                  <c:v>3.5400000000000027</c:v>
                </c:pt>
                <c:pt idx="178">
                  <c:v>3.5600000000000027</c:v>
                </c:pt>
                <c:pt idx="179">
                  <c:v>3.5800000000000027</c:v>
                </c:pt>
                <c:pt idx="180">
                  <c:v>3.6000000000000028</c:v>
                </c:pt>
                <c:pt idx="181">
                  <c:v>3.6200000000000028</c:v>
                </c:pt>
                <c:pt idx="182">
                  <c:v>3.6400000000000028</c:v>
                </c:pt>
                <c:pt idx="183">
                  <c:v>3.6600000000000028</c:v>
                </c:pt>
                <c:pt idx="184">
                  <c:v>3.6800000000000028</c:v>
                </c:pt>
                <c:pt idx="185">
                  <c:v>3.7000000000000028</c:v>
                </c:pt>
                <c:pt idx="186">
                  <c:v>3.7200000000000029</c:v>
                </c:pt>
                <c:pt idx="187">
                  <c:v>3.7400000000000029</c:v>
                </c:pt>
                <c:pt idx="188">
                  <c:v>3.7600000000000029</c:v>
                </c:pt>
                <c:pt idx="189">
                  <c:v>3.7800000000000029</c:v>
                </c:pt>
                <c:pt idx="190">
                  <c:v>3.8000000000000029</c:v>
                </c:pt>
                <c:pt idx="191">
                  <c:v>3.8200000000000029</c:v>
                </c:pt>
                <c:pt idx="192">
                  <c:v>3.840000000000003</c:v>
                </c:pt>
                <c:pt idx="193">
                  <c:v>3.860000000000003</c:v>
                </c:pt>
                <c:pt idx="194">
                  <c:v>3.880000000000003</c:v>
                </c:pt>
                <c:pt idx="195">
                  <c:v>3.900000000000003</c:v>
                </c:pt>
                <c:pt idx="196">
                  <c:v>3.920000000000003</c:v>
                </c:pt>
                <c:pt idx="197">
                  <c:v>3.9400000000000031</c:v>
                </c:pt>
                <c:pt idx="198">
                  <c:v>3.9600000000000031</c:v>
                </c:pt>
                <c:pt idx="199">
                  <c:v>3.9800000000000031</c:v>
                </c:pt>
                <c:pt idx="200">
                  <c:v>4.0000000000000027</c:v>
                </c:pt>
                <c:pt idx="201">
                  <c:v>4.0200000000000022</c:v>
                </c:pt>
                <c:pt idx="202">
                  <c:v>4.0400000000000018</c:v>
                </c:pt>
                <c:pt idx="203">
                  <c:v>4.0600000000000014</c:v>
                </c:pt>
                <c:pt idx="204">
                  <c:v>4.080000000000001</c:v>
                </c:pt>
                <c:pt idx="205">
                  <c:v>4.1000000000000005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4.1599999999999993</c:v>
                </c:pt>
                <c:pt idx="209">
                  <c:v>4.1799999999999988</c:v>
                </c:pt>
                <c:pt idx="210">
                  <c:v>4.1999999999999984</c:v>
                </c:pt>
                <c:pt idx="211">
                  <c:v>4.219999999999998</c:v>
                </c:pt>
                <c:pt idx="212">
                  <c:v>4.2399999999999975</c:v>
                </c:pt>
                <c:pt idx="213">
                  <c:v>4.2599999999999971</c:v>
                </c:pt>
                <c:pt idx="214">
                  <c:v>4.2799999999999967</c:v>
                </c:pt>
                <c:pt idx="215">
                  <c:v>4.2999999999999963</c:v>
                </c:pt>
                <c:pt idx="216">
                  <c:v>4.3199999999999958</c:v>
                </c:pt>
                <c:pt idx="217">
                  <c:v>4.3399999999999954</c:v>
                </c:pt>
                <c:pt idx="218">
                  <c:v>4.359999999999995</c:v>
                </c:pt>
                <c:pt idx="219">
                  <c:v>4.3799999999999946</c:v>
                </c:pt>
                <c:pt idx="220">
                  <c:v>4.3999999999999941</c:v>
                </c:pt>
                <c:pt idx="221">
                  <c:v>4.4199999999999937</c:v>
                </c:pt>
                <c:pt idx="222">
                  <c:v>4.4399999999999933</c:v>
                </c:pt>
                <c:pt idx="223">
                  <c:v>4.4599999999999929</c:v>
                </c:pt>
                <c:pt idx="224">
                  <c:v>4.4799999999999924</c:v>
                </c:pt>
                <c:pt idx="225">
                  <c:v>4.499999999999992</c:v>
                </c:pt>
                <c:pt idx="226">
                  <c:v>4.5199999999999916</c:v>
                </c:pt>
                <c:pt idx="227">
                  <c:v>4.5399999999999912</c:v>
                </c:pt>
                <c:pt idx="228">
                  <c:v>4.5599999999999907</c:v>
                </c:pt>
                <c:pt idx="229">
                  <c:v>4.5799999999999903</c:v>
                </c:pt>
                <c:pt idx="230">
                  <c:v>4.5999999999999899</c:v>
                </c:pt>
                <c:pt idx="231">
                  <c:v>4.6199999999999894</c:v>
                </c:pt>
                <c:pt idx="232">
                  <c:v>4.639999999999989</c:v>
                </c:pt>
                <c:pt idx="233">
                  <c:v>4.6599999999999886</c:v>
                </c:pt>
                <c:pt idx="234">
                  <c:v>4.6799999999999882</c:v>
                </c:pt>
                <c:pt idx="235">
                  <c:v>4.6999999999999877</c:v>
                </c:pt>
                <c:pt idx="236">
                  <c:v>4.7199999999999873</c:v>
                </c:pt>
                <c:pt idx="237">
                  <c:v>4.7399999999999869</c:v>
                </c:pt>
                <c:pt idx="238">
                  <c:v>4.7599999999999865</c:v>
                </c:pt>
                <c:pt idx="239">
                  <c:v>4.779999999999986</c:v>
                </c:pt>
                <c:pt idx="240">
                  <c:v>4.7999999999999856</c:v>
                </c:pt>
                <c:pt idx="241">
                  <c:v>4.8199999999999852</c:v>
                </c:pt>
                <c:pt idx="242">
                  <c:v>4.8399999999999848</c:v>
                </c:pt>
                <c:pt idx="243">
                  <c:v>4.8599999999999843</c:v>
                </c:pt>
                <c:pt idx="244">
                  <c:v>4.8799999999999839</c:v>
                </c:pt>
                <c:pt idx="245">
                  <c:v>4.8999999999999835</c:v>
                </c:pt>
                <c:pt idx="246">
                  <c:v>4.9199999999999831</c:v>
                </c:pt>
                <c:pt idx="247">
                  <c:v>4.9399999999999826</c:v>
                </c:pt>
                <c:pt idx="248">
                  <c:v>4.9599999999999822</c:v>
                </c:pt>
                <c:pt idx="249">
                  <c:v>4.9799999999999818</c:v>
                </c:pt>
                <c:pt idx="250">
                  <c:v>4.9999999999999813</c:v>
                </c:pt>
              </c:numCache>
            </c:numRef>
          </c:xVal>
          <c:yVal>
            <c:numRef>
              <c:f>'Con forzante sinusoidale'!$B$30:$B$280</c:f>
              <c:numCache>
                <c:formatCode>General</c:formatCode>
                <c:ptCount val="251"/>
                <c:pt idx="0">
                  <c:v>-0.98864628357509765</c:v>
                </c:pt>
                <c:pt idx="1">
                  <c:v>-2.6605052086647967</c:v>
                </c:pt>
                <c:pt idx="2">
                  <c:v>-4.2160872896154293</c:v>
                </c:pt>
                <c:pt idx="3">
                  <c:v>-5.5874061249784557</c:v>
                </c:pt>
                <c:pt idx="4">
                  <c:v>-6.7145285013306628</c:v>
                </c:pt>
                <c:pt idx="5">
                  <c:v>-7.5481937622922324</c:v>
                </c:pt>
                <c:pt idx="6">
                  <c:v>-8.0519667355893869</c:v>
                </c:pt>
                <c:pt idx="7">
                  <c:v>-8.2038301249181114</c:v>
                </c:pt>
                <c:pt idx="8">
                  <c:v>-7.9971467714433473</c:v>
                </c:pt>
                <c:pt idx="9">
                  <c:v>-7.4409497294887101</c:v>
                </c:pt>
                <c:pt idx="10">
                  <c:v>-6.5595474787171355</c:v>
                </c:pt>
                <c:pt idx="11">
                  <c:v>-5.3914615269245925</c:v>
                </c:pt>
                <c:pt idx="12">
                  <c:v>-3.9877428353026851</c:v>
                </c:pt>
                <c:pt idx="13">
                  <c:v>-2.4097406464648934</c:v>
                </c:pt>
                <c:pt idx="14">
                  <c:v>-0.72642122815804933</c:v>
                </c:pt>
                <c:pt idx="15">
                  <c:v>0.98864628357509676</c:v>
                </c:pt>
                <c:pt idx="16">
                  <c:v>2.6605052086647984</c:v>
                </c:pt>
                <c:pt idx="17">
                  <c:v>4.2160872896154329</c:v>
                </c:pt>
                <c:pt idx="18">
                  <c:v>5.5874061249784583</c:v>
                </c:pt>
                <c:pt idx="19">
                  <c:v>6.7145285013306664</c:v>
                </c:pt>
                <c:pt idx="20">
                  <c:v>7.5481937622922368</c:v>
                </c:pt>
                <c:pt idx="21">
                  <c:v>8.0519667355893887</c:v>
                </c:pt>
                <c:pt idx="22">
                  <c:v>8.2038301249181114</c:v>
                </c:pt>
                <c:pt idx="23">
                  <c:v>7.9971467714433446</c:v>
                </c:pt>
                <c:pt idx="24">
                  <c:v>7.4409497294887048</c:v>
                </c:pt>
                <c:pt idx="25">
                  <c:v>6.5595474787171302</c:v>
                </c:pt>
                <c:pt idx="26">
                  <c:v>5.3914615269245818</c:v>
                </c:pt>
                <c:pt idx="27">
                  <c:v>3.9877428353026705</c:v>
                </c:pt>
                <c:pt idx="28">
                  <c:v>2.4097406464648774</c:v>
                </c:pt>
                <c:pt idx="29">
                  <c:v>0.72642122815802856</c:v>
                </c:pt>
                <c:pt idx="30">
                  <c:v>-0.9886462835751173</c:v>
                </c:pt>
                <c:pt idx="31">
                  <c:v>-2.6605052086648175</c:v>
                </c:pt>
                <c:pt idx="32">
                  <c:v>-4.2160872896154515</c:v>
                </c:pt>
                <c:pt idx="33">
                  <c:v>-5.5874061249784699</c:v>
                </c:pt>
                <c:pt idx="34">
                  <c:v>-6.714528501330677</c:v>
                </c:pt>
                <c:pt idx="35">
                  <c:v>-7.548193762292243</c:v>
                </c:pt>
                <c:pt idx="36">
                  <c:v>-8.0519667355893922</c:v>
                </c:pt>
                <c:pt idx="37">
                  <c:v>-8.2038301249181114</c:v>
                </c:pt>
                <c:pt idx="38">
                  <c:v>-7.9971467714433402</c:v>
                </c:pt>
                <c:pt idx="39">
                  <c:v>-7.4409497294886986</c:v>
                </c:pt>
                <c:pt idx="40">
                  <c:v>-6.5595474787171142</c:v>
                </c:pt>
                <c:pt idx="41">
                  <c:v>-5.3914615269245667</c:v>
                </c:pt>
                <c:pt idx="42">
                  <c:v>-3.9877428353026456</c:v>
                </c:pt>
                <c:pt idx="43">
                  <c:v>-2.4097406464648565</c:v>
                </c:pt>
                <c:pt idx="44">
                  <c:v>-0.72642122815800014</c:v>
                </c:pt>
                <c:pt idx="45">
                  <c:v>0.98864628357513806</c:v>
                </c:pt>
                <c:pt idx="46">
                  <c:v>2.6605052086648304</c:v>
                </c:pt>
                <c:pt idx="47">
                  <c:v>4.2160872896154684</c:v>
                </c:pt>
                <c:pt idx="48">
                  <c:v>5.587406124978485</c:v>
                </c:pt>
                <c:pt idx="49">
                  <c:v>6.714528501330693</c:v>
                </c:pt>
                <c:pt idx="50">
                  <c:v>7.5481937622922501</c:v>
                </c:pt>
                <c:pt idx="51">
                  <c:v>8.0519667355893958</c:v>
                </c:pt>
                <c:pt idx="52">
                  <c:v>8.2038301249181114</c:v>
                </c:pt>
                <c:pt idx="53">
                  <c:v>7.9971467714433366</c:v>
                </c:pt>
                <c:pt idx="54">
                  <c:v>7.4409497294886915</c:v>
                </c:pt>
                <c:pt idx="55">
                  <c:v>6.5595474787171053</c:v>
                </c:pt>
                <c:pt idx="56">
                  <c:v>5.391461526924556</c:v>
                </c:pt>
                <c:pt idx="57">
                  <c:v>3.9877428353026341</c:v>
                </c:pt>
                <c:pt idx="58">
                  <c:v>2.4097406464648445</c:v>
                </c:pt>
                <c:pt idx="59">
                  <c:v>0.72642122815798704</c:v>
                </c:pt>
                <c:pt idx="60">
                  <c:v>-0.9886462835751515</c:v>
                </c:pt>
                <c:pt idx="61">
                  <c:v>-2.6605052086648571</c:v>
                </c:pt>
                <c:pt idx="62">
                  <c:v>-4.21608728961548</c:v>
                </c:pt>
                <c:pt idx="63">
                  <c:v>-5.5874061249784956</c:v>
                </c:pt>
                <c:pt idx="64">
                  <c:v>-6.7145285013307001</c:v>
                </c:pt>
                <c:pt idx="65">
                  <c:v>-7.5481937622922555</c:v>
                </c:pt>
                <c:pt idx="66">
                  <c:v>-8.0519667355894011</c:v>
                </c:pt>
                <c:pt idx="67">
                  <c:v>-8.2038301249181114</c:v>
                </c:pt>
                <c:pt idx="68">
                  <c:v>-7.9971467714433304</c:v>
                </c:pt>
                <c:pt idx="69">
                  <c:v>-7.4409497294886799</c:v>
                </c:pt>
                <c:pt idx="70">
                  <c:v>-6.5595474787170893</c:v>
                </c:pt>
                <c:pt idx="71">
                  <c:v>-5.3914615269245338</c:v>
                </c:pt>
                <c:pt idx="72">
                  <c:v>-3.9877428353026207</c:v>
                </c:pt>
                <c:pt idx="73">
                  <c:v>-2.4097406464648174</c:v>
                </c:pt>
                <c:pt idx="74">
                  <c:v>-0.72642122815797305</c:v>
                </c:pt>
                <c:pt idx="75">
                  <c:v>0.98864628357517947</c:v>
                </c:pt>
                <c:pt idx="76">
                  <c:v>2.6605052086648699</c:v>
                </c:pt>
                <c:pt idx="77">
                  <c:v>4.2160872896154924</c:v>
                </c:pt>
                <c:pt idx="78">
                  <c:v>5.5874061249785161</c:v>
                </c:pt>
                <c:pt idx="79">
                  <c:v>6.7145285013307161</c:v>
                </c:pt>
                <c:pt idx="80">
                  <c:v>7.5481937622922599</c:v>
                </c:pt>
                <c:pt idx="81">
                  <c:v>8.0519667355894029</c:v>
                </c:pt>
                <c:pt idx="82">
                  <c:v>8.2038301249181114</c:v>
                </c:pt>
                <c:pt idx="83">
                  <c:v>7.9971467714433251</c:v>
                </c:pt>
                <c:pt idx="84">
                  <c:v>7.4409497294886755</c:v>
                </c:pt>
                <c:pt idx="85">
                  <c:v>6.5595474787170804</c:v>
                </c:pt>
                <c:pt idx="86">
                  <c:v>5.3914615269245143</c:v>
                </c:pt>
                <c:pt idx="87">
                  <c:v>3.9877428353025848</c:v>
                </c:pt>
                <c:pt idx="88">
                  <c:v>2.4097406464648046</c:v>
                </c:pt>
                <c:pt idx="89">
                  <c:v>0.72642122815794508</c:v>
                </c:pt>
                <c:pt idx="90">
                  <c:v>-0.98864628357520734</c:v>
                </c:pt>
                <c:pt idx="91">
                  <c:v>-2.6605052086648828</c:v>
                </c:pt>
                <c:pt idx="92">
                  <c:v>-4.2160872896155164</c:v>
                </c:pt>
                <c:pt idx="93">
                  <c:v>-5.5874061249785374</c:v>
                </c:pt>
                <c:pt idx="94">
                  <c:v>-6.7145285013307321</c:v>
                </c:pt>
                <c:pt idx="95">
                  <c:v>-7.5481937622922715</c:v>
                </c:pt>
                <c:pt idx="96">
                  <c:v>-8.0519667355894082</c:v>
                </c:pt>
                <c:pt idx="97">
                  <c:v>-8.2038301249181078</c:v>
                </c:pt>
                <c:pt idx="98">
                  <c:v>-7.9971467714433251</c:v>
                </c:pt>
                <c:pt idx="99">
                  <c:v>-7.4409497294886631</c:v>
                </c:pt>
                <c:pt idx="100">
                  <c:v>-6.5595474787170645</c:v>
                </c:pt>
                <c:pt idx="101">
                  <c:v>-5.391461526924493</c:v>
                </c:pt>
                <c:pt idx="102">
                  <c:v>-3.9877428353025848</c:v>
                </c:pt>
                <c:pt idx="103">
                  <c:v>-2.4097406464647775</c:v>
                </c:pt>
                <c:pt idx="104">
                  <c:v>-0.72642122815791732</c:v>
                </c:pt>
                <c:pt idx="105">
                  <c:v>0.98864628357523532</c:v>
                </c:pt>
                <c:pt idx="106">
                  <c:v>2.6605052086649095</c:v>
                </c:pt>
                <c:pt idx="107">
                  <c:v>4.2160872896155404</c:v>
                </c:pt>
                <c:pt idx="108">
                  <c:v>5.5874061249785569</c:v>
                </c:pt>
                <c:pt idx="109">
                  <c:v>6.7145285013307321</c:v>
                </c:pt>
                <c:pt idx="110">
                  <c:v>7.5481937622922821</c:v>
                </c:pt>
                <c:pt idx="111">
                  <c:v>8.0519667355894118</c:v>
                </c:pt>
                <c:pt idx="112">
                  <c:v>8.2038301249181078</c:v>
                </c:pt>
                <c:pt idx="113">
                  <c:v>7.997146771443318</c:v>
                </c:pt>
                <c:pt idx="114">
                  <c:v>7.4409497294886515</c:v>
                </c:pt>
                <c:pt idx="115">
                  <c:v>6.5595474787170467</c:v>
                </c:pt>
                <c:pt idx="116">
                  <c:v>5.3914615269244939</c:v>
                </c:pt>
                <c:pt idx="117">
                  <c:v>3.9877428353025604</c:v>
                </c:pt>
                <c:pt idx="118">
                  <c:v>2.4097406464647504</c:v>
                </c:pt>
                <c:pt idx="119">
                  <c:v>0.72642122815788945</c:v>
                </c:pt>
                <c:pt idx="120">
                  <c:v>-0.98864628357523432</c:v>
                </c:pt>
                <c:pt idx="121">
                  <c:v>-2.6605052086649366</c:v>
                </c:pt>
                <c:pt idx="122">
                  <c:v>-4.2160872896155643</c:v>
                </c:pt>
                <c:pt idx="123">
                  <c:v>-5.5874061249785774</c:v>
                </c:pt>
                <c:pt idx="124">
                  <c:v>-6.7145285013307481</c:v>
                </c:pt>
                <c:pt idx="125">
                  <c:v>-7.5481937622922946</c:v>
                </c:pt>
                <c:pt idx="126">
                  <c:v>-8.0519667355894189</c:v>
                </c:pt>
                <c:pt idx="127">
                  <c:v>-8.2038301249181078</c:v>
                </c:pt>
                <c:pt idx="128">
                  <c:v>-7.9971467714433127</c:v>
                </c:pt>
                <c:pt idx="129">
                  <c:v>-7.44094972948864</c:v>
                </c:pt>
                <c:pt idx="130">
                  <c:v>-6.559547478717028</c:v>
                </c:pt>
                <c:pt idx="131">
                  <c:v>-5.3914615269244717</c:v>
                </c:pt>
                <c:pt idx="132">
                  <c:v>-3.987742835302535</c:v>
                </c:pt>
                <c:pt idx="133">
                  <c:v>-2.4097406464647237</c:v>
                </c:pt>
                <c:pt idx="134">
                  <c:v>-0.72642122815789023</c:v>
                </c:pt>
                <c:pt idx="135">
                  <c:v>0.9886462835752623</c:v>
                </c:pt>
                <c:pt idx="136">
                  <c:v>2.6605052086649623</c:v>
                </c:pt>
                <c:pt idx="137">
                  <c:v>4.2160872896155892</c:v>
                </c:pt>
                <c:pt idx="138">
                  <c:v>5.5874061249785774</c:v>
                </c:pt>
                <c:pt idx="139">
                  <c:v>6.7145285013307641</c:v>
                </c:pt>
                <c:pt idx="140">
                  <c:v>7.5481937622923043</c:v>
                </c:pt>
                <c:pt idx="141">
                  <c:v>8.0519667355894242</c:v>
                </c:pt>
                <c:pt idx="142">
                  <c:v>8.2038301249181078</c:v>
                </c:pt>
                <c:pt idx="143">
                  <c:v>7.9971467714433064</c:v>
                </c:pt>
                <c:pt idx="144">
                  <c:v>7.4409497294886267</c:v>
                </c:pt>
                <c:pt idx="145">
                  <c:v>6.559547478717028</c:v>
                </c:pt>
                <c:pt idx="146">
                  <c:v>5.3914615269244512</c:v>
                </c:pt>
                <c:pt idx="147">
                  <c:v>3.9877428353025102</c:v>
                </c:pt>
                <c:pt idx="148">
                  <c:v>2.4097406464646967</c:v>
                </c:pt>
                <c:pt idx="149">
                  <c:v>0.72642122815786214</c:v>
                </c:pt>
                <c:pt idx="150">
                  <c:v>-0.98864628357529027</c:v>
                </c:pt>
                <c:pt idx="151">
                  <c:v>-2.660505208664989</c:v>
                </c:pt>
                <c:pt idx="152">
                  <c:v>-4.2160872896155874</c:v>
                </c:pt>
                <c:pt idx="153">
                  <c:v>-5.5874061249785969</c:v>
                </c:pt>
                <c:pt idx="154">
                  <c:v>-6.7145285013307792</c:v>
                </c:pt>
                <c:pt idx="155">
                  <c:v>-7.5481937622923141</c:v>
                </c:pt>
                <c:pt idx="156">
                  <c:v>-8.0519667355894295</c:v>
                </c:pt>
                <c:pt idx="157">
                  <c:v>-8.2038301249181078</c:v>
                </c:pt>
                <c:pt idx="158">
                  <c:v>-7.9971467714433064</c:v>
                </c:pt>
                <c:pt idx="159">
                  <c:v>-7.4409497294886267</c:v>
                </c:pt>
                <c:pt idx="160">
                  <c:v>-6.5595474787170129</c:v>
                </c:pt>
                <c:pt idx="161">
                  <c:v>-5.3914615269244299</c:v>
                </c:pt>
                <c:pt idx="162">
                  <c:v>-3.9877428353024871</c:v>
                </c:pt>
                <c:pt idx="163">
                  <c:v>-2.4097406464646696</c:v>
                </c:pt>
                <c:pt idx="164">
                  <c:v>-0.72642122815780497</c:v>
                </c:pt>
                <c:pt idx="165">
                  <c:v>0.98864628357528928</c:v>
                </c:pt>
                <c:pt idx="166">
                  <c:v>2.6605052086649885</c:v>
                </c:pt>
                <c:pt idx="167">
                  <c:v>4.2160872896156123</c:v>
                </c:pt>
                <c:pt idx="168">
                  <c:v>5.5874061249786191</c:v>
                </c:pt>
                <c:pt idx="169">
                  <c:v>6.7145285013307969</c:v>
                </c:pt>
                <c:pt idx="170">
                  <c:v>7.5481937622923256</c:v>
                </c:pt>
                <c:pt idx="171">
                  <c:v>8.0519667355894349</c:v>
                </c:pt>
                <c:pt idx="172">
                  <c:v>8.2038301249181078</c:v>
                </c:pt>
                <c:pt idx="173">
                  <c:v>7.9971467714432993</c:v>
                </c:pt>
                <c:pt idx="174">
                  <c:v>7.4409497294886151</c:v>
                </c:pt>
                <c:pt idx="175">
                  <c:v>6.5595474787169969</c:v>
                </c:pt>
                <c:pt idx="176">
                  <c:v>5.3914615269244086</c:v>
                </c:pt>
                <c:pt idx="177">
                  <c:v>3.9877428353024618</c:v>
                </c:pt>
                <c:pt idx="178">
                  <c:v>2.4097406464646425</c:v>
                </c:pt>
                <c:pt idx="179">
                  <c:v>0.72642122815783494</c:v>
                </c:pt>
                <c:pt idx="180">
                  <c:v>-0.98864628357531714</c:v>
                </c:pt>
                <c:pt idx="181">
                  <c:v>-2.6605052086650152</c:v>
                </c:pt>
                <c:pt idx="182">
                  <c:v>-4.2160872896156354</c:v>
                </c:pt>
                <c:pt idx="183">
                  <c:v>-5.5874061249786386</c:v>
                </c:pt>
                <c:pt idx="184">
                  <c:v>-6.7145285013308129</c:v>
                </c:pt>
                <c:pt idx="185">
                  <c:v>-7.548193762292339</c:v>
                </c:pt>
                <c:pt idx="186">
                  <c:v>-8.0519667355894402</c:v>
                </c:pt>
                <c:pt idx="187">
                  <c:v>-8.2038301249181078</c:v>
                </c:pt>
                <c:pt idx="188">
                  <c:v>-7.9971467714432922</c:v>
                </c:pt>
                <c:pt idx="189">
                  <c:v>-7.4409497294886053</c:v>
                </c:pt>
                <c:pt idx="190">
                  <c:v>-6.5595474787169783</c:v>
                </c:pt>
                <c:pt idx="191">
                  <c:v>-5.3914615269243873</c:v>
                </c:pt>
                <c:pt idx="192">
                  <c:v>-3.9877428353024369</c:v>
                </c:pt>
                <c:pt idx="193">
                  <c:v>-2.4097406464646163</c:v>
                </c:pt>
                <c:pt idx="194">
                  <c:v>-0.72642122815780719</c:v>
                </c:pt>
                <c:pt idx="195">
                  <c:v>0.98864628357534523</c:v>
                </c:pt>
                <c:pt idx="196">
                  <c:v>2.6605052086650409</c:v>
                </c:pt>
                <c:pt idx="197">
                  <c:v>4.2160872896156603</c:v>
                </c:pt>
                <c:pt idx="198">
                  <c:v>5.58740612497866</c:v>
                </c:pt>
                <c:pt idx="199">
                  <c:v>6.7145285013308289</c:v>
                </c:pt>
                <c:pt idx="200">
                  <c:v>7.5481937622923256</c:v>
                </c:pt>
                <c:pt idx="201">
                  <c:v>8.0519667355894224</c:v>
                </c:pt>
                <c:pt idx="202">
                  <c:v>8.2038301249181078</c:v>
                </c:pt>
                <c:pt idx="203">
                  <c:v>7.9971467714433135</c:v>
                </c:pt>
                <c:pt idx="204">
                  <c:v>7.4409497294886666</c:v>
                </c:pt>
                <c:pt idx="205">
                  <c:v>6.5595474787171035</c:v>
                </c:pt>
                <c:pt idx="206">
                  <c:v>5.3914615269245862</c:v>
                </c:pt>
                <c:pt idx="207">
                  <c:v>3.9877428353027184</c:v>
                </c:pt>
                <c:pt idx="208">
                  <c:v>2.4097406464649236</c:v>
                </c:pt>
                <c:pt idx="209">
                  <c:v>0.72642122815812749</c:v>
                </c:pt>
                <c:pt idx="210">
                  <c:v>-0.98864628357496798</c:v>
                </c:pt>
                <c:pt idx="211">
                  <c:v>-2.6605052086646266</c:v>
                </c:pt>
                <c:pt idx="212">
                  <c:v>-4.2160872896152339</c:v>
                </c:pt>
                <c:pt idx="213">
                  <c:v>-5.5874061249782958</c:v>
                </c:pt>
                <c:pt idx="214">
                  <c:v>-6.71452850133051</c:v>
                </c:pt>
                <c:pt idx="215">
                  <c:v>-7.5481937622921089</c:v>
                </c:pt>
                <c:pt idx="216">
                  <c:v>-8.0519667355893159</c:v>
                </c:pt>
                <c:pt idx="217">
                  <c:v>-8.2038301249181167</c:v>
                </c:pt>
                <c:pt idx="218">
                  <c:v>-7.9971467714434379</c:v>
                </c:pt>
                <c:pt idx="219">
                  <c:v>-7.4409497294889002</c:v>
                </c:pt>
                <c:pt idx="220">
                  <c:v>-6.5595474787174366</c:v>
                </c:pt>
                <c:pt idx="221">
                  <c:v>-5.3914615269250037</c:v>
                </c:pt>
                <c:pt idx="222">
                  <c:v>-3.9877428353032038</c:v>
                </c:pt>
                <c:pt idx="223">
                  <c:v>-2.4097406464654538</c:v>
                </c:pt>
                <c:pt idx="224">
                  <c:v>-0.72642122815868027</c:v>
                </c:pt>
                <c:pt idx="225">
                  <c:v>0.98864628357441708</c:v>
                </c:pt>
                <c:pt idx="226">
                  <c:v>2.6605052086641021</c:v>
                </c:pt>
                <c:pt idx="227">
                  <c:v>4.2160872896148094</c:v>
                </c:pt>
                <c:pt idx="228">
                  <c:v>5.5874061249778899</c:v>
                </c:pt>
                <c:pt idx="229">
                  <c:v>6.7145285013301912</c:v>
                </c:pt>
                <c:pt idx="230">
                  <c:v>7.5481937622918913</c:v>
                </c:pt>
                <c:pt idx="231">
                  <c:v>8.0519667355892111</c:v>
                </c:pt>
                <c:pt idx="232">
                  <c:v>8.2038301249181238</c:v>
                </c:pt>
                <c:pt idx="233">
                  <c:v>7.9971467714435622</c:v>
                </c:pt>
                <c:pt idx="234">
                  <c:v>7.4409497294891338</c:v>
                </c:pt>
                <c:pt idx="235">
                  <c:v>6.5595474787177697</c:v>
                </c:pt>
                <c:pt idx="236">
                  <c:v>5.391461526925422</c:v>
                </c:pt>
                <c:pt idx="237">
                  <c:v>3.9877428353036377</c:v>
                </c:pt>
                <c:pt idx="238">
                  <c:v>2.4097406464659841</c:v>
                </c:pt>
                <c:pt idx="239">
                  <c:v>0.72642122815923271</c:v>
                </c:pt>
                <c:pt idx="240">
                  <c:v>-0.9886462835738663</c:v>
                </c:pt>
                <c:pt idx="241">
                  <c:v>-2.6605052086635772</c:v>
                </c:pt>
                <c:pt idx="242">
                  <c:v>-4.2160872896143324</c:v>
                </c:pt>
                <c:pt idx="243">
                  <c:v>-5.5874061249774822</c:v>
                </c:pt>
                <c:pt idx="244">
                  <c:v>-6.7145285013298732</c:v>
                </c:pt>
                <c:pt idx="245">
                  <c:v>-7.5481937622916737</c:v>
                </c:pt>
                <c:pt idx="246">
                  <c:v>-8.0519667355891027</c:v>
                </c:pt>
                <c:pt idx="247">
                  <c:v>-8.2038301249181345</c:v>
                </c:pt>
                <c:pt idx="248">
                  <c:v>-7.9971467714436857</c:v>
                </c:pt>
                <c:pt idx="249">
                  <c:v>-7.4409497294893674</c:v>
                </c:pt>
                <c:pt idx="250">
                  <c:v>-6.559547478718101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46-483B-B3B6-4085E047C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511295"/>
        <c:axId val="1950514623"/>
      </c:scatterChart>
      <c:valAx>
        <c:axId val="1950511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14623"/>
        <c:crosses val="autoZero"/>
        <c:crossBetween val="midCat"/>
      </c:valAx>
      <c:valAx>
        <c:axId val="1950514623"/>
        <c:scaling>
          <c:orientation val="minMax"/>
          <c:max val="2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11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Spostamento, </a:t>
            </a:r>
            <a:r>
              <a:rPr lang="it-IT"/>
              <a:t>Tp =0.85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 forzante sinusoidale'!$A$30:$A$280</c:f>
              <c:numCache>
                <c:formatCode>General</c:formatCode>
                <c:ptCount val="2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  <c:pt idx="51">
                  <c:v>1.0200000000000005</c:v>
                </c:pt>
                <c:pt idx="52">
                  <c:v>1.0400000000000005</c:v>
                </c:pt>
                <c:pt idx="53">
                  <c:v>1.0600000000000005</c:v>
                </c:pt>
                <c:pt idx="54">
                  <c:v>1.0800000000000005</c:v>
                </c:pt>
                <c:pt idx="55">
                  <c:v>1.1000000000000005</c:v>
                </c:pt>
                <c:pt idx="56">
                  <c:v>1.1200000000000006</c:v>
                </c:pt>
                <c:pt idx="57">
                  <c:v>1.1400000000000006</c:v>
                </c:pt>
                <c:pt idx="58">
                  <c:v>1.1600000000000006</c:v>
                </c:pt>
                <c:pt idx="59">
                  <c:v>1.1800000000000006</c:v>
                </c:pt>
                <c:pt idx="60">
                  <c:v>1.2000000000000006</c:v>
                </c:pt>
                <c:pt idx="61">
                  <c:v>1.2200000000000006</c:v>
                </c:pt>
                <c:pt idx="62">
                  <c:v>1.2400000000000007</c:v>
                </c:pt>
                <c:pt idx="63">
                  <c:v>1.2600000000000007</c:v>
                </c:pt>
                <c:pt idx="64">
                  <c:v>1.2800000000000007</c:v>
                </c:pt>
                <c:pt idx="65">
                  <c:v>1.3000000000000007</c:v>
                </c:pt>
                <c:pt idx="66">
                  <c:v>1.3200000000000007</c:v>
                </c:pt>
                <c:pt idx="67">
                  <c:v>1.3400000000000007</c:v>
                </c:pt>
                <c:pt idx="68">
                  <c:v>1.3600000000000008</c:v>
                </c:pt>
                <c:pt idx="69">
                  <c:v>1.3800000000000008</c:v>
                </c:pt>
                <c:pt idx="70">
                  <c:v>1.4000000000000008</c:v>
                </c:pt>
                <c:pt idx="71">
                  <c:v>1.4200000000000008</c:v>
                </c:pt>
                <c:pt idx="72">
                  <c:v>1.4400000000000008</c:v>
                </c:pt>
                <c:pt idx="73">
                  <c:v>1.4600000000000009</c:v>
                </c:pt>
                <c:pt idx="74">
                  <c:v>1.4800000000000009</c:v>
                </c:pt>
                <c:pt idx="75">
                  <c:v>1.5000000000000009</c:v>
                </c:pt>
                <c:pt idx="76">
                  <c:v>1.5200000000000009</c:v>
                </c:pt>
                <c:pt idx="77">
                  <c:v>1.5400000000000009</c:v>
                </c:pt>
                <c:pt idx="78">
                  <c:v>1.5600000000000009</c:v>
                </c:pt>
                <c:pt idx="79">
                  <c:v>1.580000000000001</c:v>
                </c:pt>
                <c:pt idx="80">
                  <c:v>1.600000000000001</c:v>
                </c:pt>
                <c:pt idx="81">
                  <c:v>1.620000000000001</c:v>
                </c:pt>
                <c:pt idx="82">
                  <c:v>1.640000000000001</c:v>
                </c:pt>
                <c:pt idx="83">
                  <c:v>1.660000000000001</c:v>
                </c:pt>
                <c:pt idx="84">
                  <c:v>1.680000000000001</c:v>
                </c:pt>
                <c:pt idx="85">
                  <c:v>1.7000000000000011</c:v>
                </c:pt>
                <c:pt idx="86">
                  <c:v>1.7200000000000011</c:v>
                </c:pt>
                <c:pt idx="87">
                  <c:v>1.7400000000000011</c:v>
                </c:pt>
                <c:pt idx="88">
                  <c:v>1.7600000000000011</c:v>
                </c:pt>
                <c:pt idx="89">
                  <c:v>1.7800000000000011</c:v>
                </c:pt>
                <c:pt idx="90">
                  <c:v>1.8000000000000012</c:v>
                </c:pt>
                <c:pt idx="91">
                  <c:v>1.8200000000000012</c:v>
                </c:pt>
                <c:pt idx="92">
                  <c:v>1.8400000000000012</c:v>
                </c:pt>
                <c:pt idx="93">
                  <c:v>1.8600000000000012</c:v>
                </c:pt>
                <c:pt idx="94">
                  <c:v>1.8800000000000012</c:v>
                </c:pt>
                <c:pt idx="95">
                  <c:v>1.9000000000000012</c:v>
                </c:pt>
                <c:pt idx="96">
                  <c:v>1.9200000000000013</c:v>
                </c:pt>
                <c:pt idx="97">
                  <c:v>1.9400000000000013</c:v>
                </c:pt>
                <c:pt idx="98">
                  <c:v>1.9600000000000013</c:v>
                </c:pt>
                <c:pt idx="99">
                  <c:v>1.9800000000000013</c:v>
                </c:pt>
                <c:pt idx="100">
                  <c:v>2.0000000000000013</c:v>
                </c:pt>
                <c:pt idx="101">
                  <c:v>2.0200000000000014</c:v>
                </c:pt>
                <c:pt idx="102">
                  <c:v>2.0400000000000014</c:v>
                </c:pt>
                <c:pt idx="103">
                  <c:v>2.0600000000000014</c:v>
                </c:pt>
                <c:pt idx="104">
                  <c:v>2.0800000000000014</c:v>
                </c:pt>
                <c:pt idx="105">
                  <c:v>2.1000000000000014</c:v>
                </c:pt>
                <c:pt idx="106">
                  <c:v>2.1200000000000014</c:v>
                </c:pt>
                <c:pt idx="107">
                  <c:v>2.1400000000000015</c:v>
                </c:pt>
                <c:pt idx="108">
                  <c:v>2.1600000000000015</c:v>
                </c:pt>
                <c:pt idx="109">
                  <c:v>2.1800000000000015</c:v>
                </c:pt>
                <c:pt idx="110">
                  <c:v>2.2000000000000015</c:v>
                </c:pt>
                <c:pt idx="111">
                  <c:v>2.2200000000000015</c:v>
                </c:pt>
                <c:pt idx="112">
                  <c:v>2.2400000000000015</c:v>
                </c:pt>
                <c:pt idx="113">
                  <c:v>2.2600000000000016</c:v>
                </c:pt>
                <c:pt idx="114">
                  <c:v>2.2800000000000016</c:v>
                </c:pt>
                <c:pt idx="115">
                  <c:v>2.3000000000000016</c:v>
                </c:pt>
                <c:pt idx="116">
                  <c:v>2.3200000000000016</c:v>
                </c:pt>
                <c:pt idx="117">
                  <c:v>2.3400000000000016</c:v>
                </c:pt>
                <c:pt idx="118">
                  <c:v>2.3600000000000017</c:v>
                </c:pt>
                <c:pt idx="119">
                  <c:v>2.3800000000000017</c:v>
                </c:pt>
                <c:pt idx="120">
                  <c:v>2.4000000000000017</c:v>
                </c:pt>
                <c:pt idx="121">
                  <c:v>2.4200000000000017</c:v>
                </c:pt>
                <c:pt idx="122">
                  <c:v>2.4400000000000017</c:v>
                </c:pt>
                <c:pt idx="123">
                  <c:v>2.4600000000000017</c:v>
                </c:pt>
                <c:pt idx="124">
                  <c:v>2.4800000000000018</c:v>
                </c:pt>
                <c:pt idx="125">
                  <c:v>2.5000000000000018</c:v>
                </c:pt>
                <c:pt idx="126">
                  <c:v>2.5200000000000018</c:v>
                </c:pt>
                <c:pt idx="127">
                  <c:v>2.5400000000000018</c:v>
                </c:pt>
                <c:pt idx="128">
                  <c:v>2.5600000000000018</c:v>
                </c:pt>
                <c:pt idx="129">
                  <c:v>2.5800000000000018</c:v>
                </c:pt>
                <c:pt idx="130">
                  <c:v>2.6000000000000019</c:v>
                </c:pt>
                <c:pt idx="131">
                  <c:v>2.6200000000000019</c:v>
                </c:pt>
                <c:pt idx="132">
                  <c:v>2.6400000000000019</c:v>
                </c:pt>
                <c:pt idx="133">
                  <c:v>2.6600000000000019</c:v>
                </c:pt>
                <c:pt idx="134">
                  <c:v>2.6800000000000019</c:v>
                </c:pt>
                <c:pt idx="135">
                  <c:v>2.700000000000002</c:v>
                </c:pt>
                <c:pt idx="136">
                  <c:v>2.720000000000002</c:v>
                </c:pt>
                <c:pt idx="137">
                  <c:v>2.740000000000002</c:v>
                </c:pt>
                <c:pt idx="138">
                  <c:v>2.760000000000002</c:v>
                </c:pt>
                <c:pt idx="139">
                  <c:v>2.780000000000002</c:v>
                </c:pt>
                <c:pt idx="140">
                  <c:v>2.800000000000002</c:v>
                </c:pt>
                <c:pt idx="141">
                  <c:v>2.8200000000000021</c:v>
                </c:pt>
                <c:pt idx="142">
                  <c:v>2.8400000000000021</c:v>
                </c:pt>
                <c:pt idx="143">
                  <c:v>2.8600000000000021</c:v>
                </c:pt>
                <c:pt idx="144">
                  <c:v>2.8800000000000021</c:v>
                </c:pt>
                <c:pt idx="145">
                  <c:v>2.9000000000000021</c:v>
                </c:pt>
                <c:pt idx="146">
                  <c:v>2.9200000000000021</c:v>
                </c:pt>
                <c:pt idx="147">
                  <c:v>2.9400000000000022</c:v>
                </c:pt>
                <c:pt idx="148">
                  <c:v>2.9600000000000022</c:v>
                </c:pt>
                <c:pt idx="149">
                  <c:v>2.9800000000000022</c:v>
                </c:pt>
                <c:pt idx="150">
                  <c:v>3.0000000000000022</c:v>
                </c:pt>
                <c:pt idx="151">
                  <c:v>3.0200000000000022</c:v>
                </c:pt>
                <c:pt idx="152">
                  <c:v>3.0400000000000023</c:v>
                </c:pt>
                <c:pt idx="153">
                  <c:v>3.0600000000000023</c:v>
                </c:pt>
                <c:pt idx="154">
                  <c:v>3.0800000000000023</c:v>
                </c:pt>
                <c:pt idx="155">
                  <c:v>3.1000000000000023</c:v>
                </c:pt>
                <c:pt idx="156">
                  <c:v>3.1200000000000023</c:v>
                </c:pt>
                <c:pt idx="157">
                  <c:v>3.1400000000000023</c:v>
                </c:pt>
                <c:pt idx="158">
                  <c:v>3.1600000000000024</c:v>
                </c:pt>
                <c:pt idx="159">
                  <c:v>3.1800000000000024</c:v>
                </c:pt>
                <c:pt idx="160">
                  <c:v>3.2000000000000024</c:v>
                </c:pt>
                <c:pt idx="161">
                  <c:v>3.2200000000000024</c:v>
                </c:pt>
                <c:pt idx="162">
                  <c:v>3.2400000000000024</c:v>
                </c:pt>
                <c:pt idx="163">
                  <c:v>3.2600000000000025</c:v>
                </c:pt>
                <c:pt idx="164">
                  <c:v>3.2800000000000025</c:v>
                </c:pt>
                <c:pt idx="165">
                  <c:v>3.3000000000000025</c:v>
                </c:pt>
                <c:pt idx="166">
                  <c:v>3.3200000000000025</c:v>
                </c:pt>
                <c:pt idx="167">
                  <c:v>3.3400000000000025</c:v>
                </c:pt>
                <c:pt idx="168">
                  <c:v>3.3600000000000025</c:v>
                </c:pt>
                <c:pt idx="169">
                  <c:v>3.3800000000000026</c:v>
                </c:pt>
                <c:pt idx="170">
                  <c:v>3.4000000000000026</c:v>
                </c:pt>
                <c:pt idx="171">
                  <c:v>3.4200000000000026</c:v>
                </c:pt>
                <c:pt idx="172">
                  <c:v>3.4400000000000026</c:v>
                </c:pt>
                <c:pt idx="173">
                  <c:v>3.4600000000000026</c:v>
                </c:pt>
                <c:pt idx="174">
                  <c:v>3.4800000000000026</c:v>
                </c:pt>
                <c:pt idx="175">
                  <c:v>3.5000000000000027</c:v>
                </c:pt>
                <c:pt idx="176">
                  <c:v>3.5200000000000027</c:v>
                </c:pt>
                <c:pt idx="177">
                  <c:v>3.5400000000000027</c:v>
                </c:pt>
                <c:pt idx="178">
                  <c:v>3.5600000000000027</c:v>
                </c:pt>
                <c:pt idx="179">
                  <c:v>3.5800000000000027</c:v>
                </c:pt>
                <c:pt idx="180">
                  <c:v>3.6000000000000028</c:v>
                </c:pt>
                <c:pt idx="181">
                  <c:v>3.6200000000000028</c:v>
                </c:pt>
                <c:pt idx="182">
                  <c:v>3.6400000000000028</c:v>
                </c:pt>
                <c:pt idx="183">
                  <c:v>3.6600000000000028</c:v>
                </c:pt>
                <c:pt idx="184">
                  <c:v>3.6800000000000028</c:v>
                </c:pt>
                <c:pt idx="185">
                  <c:v>3.7000000000000028</c:v>
                </c:pt>
                <c:pt idx="186">
                  <c:v>3.7200000000000029</c:v>
                </c:pt>
                <c:pt idx="187">
                  <c:v>3.7400000000000029</c:v>
                </c:pt>
                <c:pt idx="188">
                  <c:v>3.7600000000000029</c:v>
                </c:pt>
                <c:pt idx="189">
                  <c:v>3.7800000000000029</c:v>
                </c:pt>
                <c:pt idx="190">
                  <c:v>3.8000000000000029</c:v>
                </c:pt>
                <c:pt idx="191">
                  <c:v>3.8200000000000029</c:v>
                </c:pt>
                <c:pt idx="192">
                  <c:v>3.840000000000003</c:v>
                </c:pt>
                <c:pt idx="193">
                  <c:v>3.860000000000003</c:v>
                </c:pt>
                <c:pt idx="194">
                  <c:v>3.880000000000003</c:v>
                </c:pt>
                <c:pt idx="195">
                  <c:v>3.900000000000003</c:v>
                </c:pt>
                <c:pt idx="196">
                  <c:v>3.920000000000003</c:v>
                </c:pt>
                <c:pt idx="197">
                  <c:v>3.9400000000000031</c:v>
                </c:pt>
                <c:pt idx="198">
                  <c:v>3.9600000000000031</c:v>
                </c:pt>
                <c:pt idx="199">
                  <c:v>3.9800000000000031</c:v>
                </c:pt>
                <c:pt idx="200">
                  <c:v>4.0000000000000027</c:v>
                </c:pt>
                <c:pt idx="201">
                  <c:v>4.0200000000000022</c:v>
                </c:pt>
                <c:pt idx="202">
                  <c:v>4.0400000000000018</c:v>
                </c:pt>
                <c:pt idx="203">
                  <c:v>4.0600000000000014</c:v>
                </c:pt>
                <c:pt idx="204">
                  <c:v>4.080000000000001</c:v>
                </c:pt>
                <c:pt idx="205">
                  <c:v>4.1000000000000005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4.1599999999999993</c:v>
                </c:pt>
                <c:pt idx="209">
                  <c:v>4.1799999999999988</c:v>
                </c:pt>
                <c:pt idx="210">
                  <c:v>4.1999999999999984</c:v>
                </c:pt>
                <c:pt idx="211">
                  <c:v>4.219999999999998</c:v>
                </c:pt>
                <c:pt idx="212">
                  <c:v>4.2399999999999975</c:v>
                </c:pt>
                <c:pt idx="213">
                  <c:v>4.2599999999999971</c:v>
                </c:pt>
                <c:pt idx="214">
                  <c:v>4.2799999999999967</c:v>
                </c:pt>
                <c:pt idx="215">
                  <c:v>4.2999999999999963</c:v>
                </c:pt>
                <c:pt idx="216">
                  <c:v>4.3199999999999958</c:v>
                </c:pt>
                <c:pt idx="217">
                  <c:v>4.3399999999999954</c:v>
                </c:pt>
                <c:pt idx="218">
                  <c:v>4.359999999999995</c:v>
                </c:pt>
                <c:pt idx="219">
                  <c:v>4.3799999999999946</c:v>
                </c:pt>
                <c:pt idx="220">
                  <c:v>4.3999999999999941</c:v>
                </c:pt>
                <c:pt idx="221">
                  <c:v>4.4199999999999937</c:v>
                </c:pt>
                <c:pt idx="222">
                  <c:v>4.4399999999999933</c:v>
                </c:pt>
                <c:pt idx="223">
                  <c:v>4.4599999999999929</c:v>
                </c:pt>
                <c:pt idx="224">
                  <c:v>4.4799999999999924</c:v>
                </c:pt>
                <c:pt idx="225">
                  <c:v>4.499999999999992</c:v>
                </c:pt>
                <c:pt idx="226">
                  <c:v>4.5199999999999916</c:v>
                </c:pt>
                <c:pt idx="227">
                  <c:v>4.5399999999999912</c:v>
                </c:pt>
                <c:pt idx="228">
                  <c:v>4.5599999999999907</c:v>
                </c:pt>
                <c:pt idx="229">
                  <c:v>4.5799999999999903</c:v>
                </c:pt>
                <c:pt idx="230">
                  <c:v>4.5999999999999899</c:v>
                </c:pt>
                <c:pt idx="231">
                  <c:v>4.6199999999999894</c:v>
                </c:pt>
                <c:pt idx="232">
                  <c:v>4.639999999999989</c:v>
                </c:pt>
                <c:pt idx="233">
                  <c:v>4.6599999999999886</c:v>
                </c:pt>
                <c:pt idx="234">
                  <c:v>4.6799999999999882</c:v>
                </c:pt>
                <c:pt idx="235">
                  <c:v>4.6999999999999877</c:v>
                </c:pt>
                <c:pt idx="236">
                  <c:v>4.7199999999999873</c:v>
                </c:pt>
                <c:pt idx="237">
                  <c:v>4.7399999999999869</c:v>
                </c:pt>
                <c:pt idx="238">
                  <c:v>4.7599999999999865</c:v>
                </c:pt>
                <c:pt idx="239">
                  <c:v>4.779999999999986</c:v>
                </c:pt>
                <c:pt idx="240">
                  <c:v>4.7999999999999856</c:v>
                </c:pt>
                <c:pt idx="241">
                  <c:v>4.8199999999999852</c:v>
                </c:pt>
                <c:pt idx="242">
                  <c:v>4.8399999999999848</c:v>
                </c:pt>
                <c:pt idx="243">
                  <c:v>4.8599999999999843</c:v>
                </c:pt>
                <c:pt idx="244">
                  <c:v>4.8799999999999839</c:v>
                </c:pt>
                <c:pt idx="245">
                  <c:v>4.8999999999999835</c:v>
                </c:pt>
                <c:pt idx="246">
                  <c:v>4.9199999999999831</c:v>
                </c:pt>
                <c:pt idx="247">
                  <c:v>4.9399999999999826</c:v>
                </c:pt>
                <c:pt idx="248">
                  <c:v>4.9599999999999822</c:v>
                </c:pt>
                <c:pt idx="249">
                  <c:v>4.9799999999999818</c:v>
                </c:pt>
                <c:pt idx="250">
                  <c:v>4.9999999999999813</c:v>
                </c:pt>
              </c:numCache>
            </c:numRef>
          </c:xVal>
          <c:yVal>
            <c:numRef>
              <c:f>'Con forzante sinusoidale'!$C$30:$C$280</c:f>
              <c:numCache>
                <c:formatCode>General</c:formatCode>
                <c:ptCount val="251"/>
                <c:pt idx="0">
                  <c:v>-45.598920699937089</c:v>
                </c:pt>
                <c:pt idx="1">
                  <c:v>-52.195677771225853</c:v>
                </c:pt>
                <c:pt idx="2">
                  <c:v>-57.653693053590622</c:v>
                </c:pt>
                <c:pt idx="3">
                  <c:v>-61.85389021059877</c:v>
                </c:pt>
                <c:pt idx="4">
                  <c:v>-64.704634451236217</c:v>
                </c:pt>
                <c:pt idx="5">
                  <c:v>-66.143731706281827</c:v>
                </c:pt>
                <c:pt idx="6">
                  <c:v>-66.13978550283548</c:v>
                </c:pt>
                <c:pt idx="7">
                  <c:v>-64.692881934362461</c:v>
                </c:pt>
                <c:pt idx="8">
                  <c:v>-61.834587782410971</c:v>
                </c:pt>
                <c:pt idx="9">
                  <c:v>-57.627261830980906</c:v>
                </c:pt>
                <c:pt idx="10">
                  <c:v>-52.162694398449119</c:v>
                </c:pt>
                <c:pt idx="11">
                  <c:v>-45.560104768088337</c:v>
                </c:pt>
                <c:pt idx="12">
                  <c:v>-37.963540206803678</c:v>
                </c:pt>
                <c:pt idx="13">
                  <c:v>-29.538733317131907</c:v>
                </c:pt>
                <c:pt idx="14">
                  <c:v>-20.469486284973016</c:v>
                </c:pt>
                <c:pt idx="15">
                  <c:v>-10.953660907138246</c:v>
                </c:pt>
                <c:pt idx="16">
                  <c:v>-1.1988618834140157</c:v>
                </c:pt>
                <c:pt idx="17">
                  <c:v>8.5820924501766207</c:v>
                </c:pt>
                <c:pt idx="18">
                  <c:v>18.175813132884109</c:v>
                </c:pt>
                <c:pt idx="19">
                  <c:v>27.372996039938858</c:v>
                </c:pt>
                <c:pt idx="20">
                  <c:v>35.972988225276154</c:v>
                </c:pt>
                <c:pt idx="21">
                  <c:v>43.788165523370552</c:v>
                </c:pt>
                <c:pt idx="22">
                  <c:v>50.648025904988899</c:v>
                </c:pt>
                <c:pt idx="23">
                  <c:v>56.402909283007325</c:v>
                </c:pt>
                <c:pt idx="24">
                  <c:v>60.927262614094218</c:v>
                </c:pt>
                <c:pt idx="25">
                  <c:v>64.122379062243922</c:v>
                </c:pt>
                <c:pt idx="26">
                  <c:v>65.91855146442407</c:v>
                </c:pt>
                <c:pt idx="27">
                  <c:v>66.276593116642829</c:v>
                </c:pt>
                <c:pt idx="28">
                  <c:v>65.188692701776461</c:v>
                </c:pt>
                <c:pt idx="29">
                  <c:v>62.678584707382115</c:v>
                </c:pt>
                <c:pt idx="30">
                  <c:v>58.801031615526902</c:v>
                </c:pt>
                <c:pt idx="31">
                  <c:v>53.640629161586084</c:v>
                </c:pt>
                <c:pt idx="32">
                  <c:v>47.309960727419877</c:v>
                </c:pt>
                <c:pt idx="33">
                  <c:v>39.947141134132842</c:v>
                </c:pt>
                <c:pt idx="34">
                  <c:v>31.712803420957343</c:v>
                </c:pt>
                <c:pt idx="35">
                  <c:v>22.786594349052582</c:v>
                </c:pt>
                <c:pt idx="36">
                  <c:v>13.363255087053151</c:v>
                </c:pt>
                <c:pt idx="37">
                  <c:v>3.6483725852020803</c:v>
                </c:pt>
                <c:pt idx="38">
                  <c:v>-6.1461056705837604</c:v>
                </c:pt>
                <c:pt idx="39">
                  <c:v>-15.806495671075512</c:v>
                </c:pt>
                <c:pt idx="40">
                  <c:v>-25.122038781447444</c:v>
                </c:pt>
                <c:pt idx="41">
                  <c:v>-33.889499816732858</c:v>
                </c:pt>
                <c:pt idx="42">
                  <c:v>-41.917600979804476</c:v>
                </c:pt>
                <c:pt idx="43">
                  <c:v>-49.031194927616561</c:v>
                </c:pt>
                <c:pt idx="44">
                  <c:v>-55.075085922826439</c:v>
                </c:pt>
                <c:pt idx="45">
                  <c:v>-59.917415705558327</c:v>
                </c:pt>
                <c:pt idx="46">
                  <c:v>-63.452540216480081</c:v>
                </c:pt>
                <c:pt idx="47">
                  <c:v>-65.603334410347884</c:v>
                </c:pt>
                <c:pt idx="48">
                  <c:v>-66.322874876402167</c:v>
                </c:pt>
                <c:pt idx="49">
                  <c:v>-65.595463556249911</c:v>
                </c:pt>
                <c:pt idx="50">
                  <c:v>-63.436970225002064</c:v>
                </c:pt>
                <c:pt idx="51">
                  <c:v>-59.894486263829663</c:v>
                </c:pt>
                <c:pt idx="52">
                  <c:v>-55.045297277507501</c:v>
                </c:pt>
                <c:pt idx="53">
                  <c:v>-48.995196971125843</c:v>
                </c:pt>
                <c:pt idx="54">
                  <c:v>-41.876179071756461</c:v>
                </c:pt>
                <c:pt idx="55">
                  <c:v>-33.843557649917599</c:v>
                </c:pt>
                <c:pt idx="56">
                  <c:v>-25.072578666160641</c:v>
                </c:pt>
                <c:pt idx="57">
                  <c:v>-15.754596667932315</c:v>
                </c:pt>
                <c:pt idx="58">
                  <c:v>-6.0929000488871123</c:v>
                </c:pt>
                <c:pt idx="59">
                  <c:v>3.7017240499356681</c:v>
                </c:pt>
                <c:pt idx="60">
                  <c:v>13.415588437481034</c:v>
                </c:pt>
                <c:pt idx="61">
                  <c:v>22.836767839811262</c:v>
                </c:pt>
                <c:pt idx="62">
                  <c:v>31.759722427873836</c:v>
                </c:pt>
                <c:pt idx="63">
                  <c:v>39.989782035402413</c:v>
                </c:pt>
                <c:pt idx="64">
                  <c:v>47.347393235741634</c:v>
                </c:pt>
                <c:pt idx="65">
                  <c:v>53.672036620039286</c:v>
                </c:pt>
                <c:pt idx="66">
                  <c:v>58.825728814397692</c:v>
                </c:pt>
                <c:pt idx="67">
                  <c:v>62.69603283323567</c:v>
                </c:pt>
                <c:pt idx="68">
                  <c:v>65.198511092632799</c:v>
                </c:pt>
                <c:pt idx="69">
                  <c:v>66.278567566796724</c:v>
                </c:pt>
                <c:pt idx="70">
                  <c:v>65.912638897724449</c:v>
                </c:pt>
                <c:pt idx="71">
                  <c:v>64.10870847187698</c:v>
                </c:pt>
                <c:pt idx="72">
                  <c:v>60.906132248366916</c:v>
                </c:pt>
                <c:pt idx="73">
                  <c:v>56.374780138528969</c:v>
                </c:pt>
                <c:pt idx="74">
                  <c:v>50.613511669207803</c:v>
                </c:pt>
                <c:pt idx="75">
                  <c:v>43.748019185887969</c:v>
                </c:pt>
                <c:pt idx="76">
                  <c:v>35.928085650035641</c:v>
                </c:pt>
                <c:pt idx="77">
                  <c:v>27.324316856692121</c:v>
                </c:pt>
                <c:pt idx="78">
                  <c:v>18.124419364821104</c:v>
                </c:pt>
                <c:pt idx="79">
                  <c:v>8.5291053439960791</c:v>
                </c:pt>
                <c:pt idx="80">
                  <c:v>-1.2522863195010505</c:v>
                </c:pt>
                <c:pt idx="81">
                  <c:v>-11.006357123789165</c:v>
                </c:pt>
                <c:pt idx="82">
                  <c:v>-20.520304620250513</c:v>
                </c:pt>
                <c:pt idx="83">
                  <c:v>-29.586565078429718</c:v>
                </c:pt>
                <c:pt idx="84">
                  <c:v>-38.007341858952856</c:v>
                </c:pt>
                <c:pt idx="85">
                  <c:v>-45.598920699937487</c:v>
                </c:pt>
                <c:pt idx="86">
                  <c:v>-52.19567777122618</c:v>
                </c:pt>
                <c:pt idx="87">
                  <c:v>-57.653693053590857</c:v>
                </c:pt>
                <c:pt idx="88">
                  <c:v>-61.853890210598983</c:v>
                </c:pt>
                <c:pt idx="89">
                  <c:v>-64.704634451236359</c:v>
                </c:pt>
                <c:pt idx="90">
                  <c:v>-66.143731706281855</c:v>
                </c:pt>
                <c:pt idx="91">
                  <c:v>-66.139785502835423</c:v>
                </c:pt>
                <c:pt idx="92">
                  <c:v>-64.692881934362347</c:v>
                </c:pt>
                <c:pt idx="93">
                  <c:v>-61.834587782410772</c:v>
                </c:pt>
                <c:pt idx="94">
                  <c:v>-57.627261830980565</c:v>
                </c:pt>
                <c:pt idx="95">
                  <c:v>-52.162694398448735</c:v>
                </c:pt>
                <c:pt idx="96">
                  <c:v>-45.560104768087889</c:v>
                </c:pt>
                <c:pt idx="97">
                  <c:v>-37.963540206803103</c:v>
                </c:pt>
                <c:pt idx="98">
                  <c:v>-29.538733317131296</c:v>
                </c:pt>
                <c:pt idx="99">
                  <c:v>-20.469486284972405</c:v>
                </c:pt>
                <c:pt idx="100">
                  <c:v>-10.953660907137527</c:v>
                </c:pt>
                <c:pt idx="101">
                  <c:v>-1.1988618834133073</c:v>
                </c:pt>
                <c:pt idx="102">
                  <c:v>8.5820924501772513</c:v>
                </c:pt>
                <c:pt idx="103">
                  <c:v>18.175813132884695</c:v>
                </c:pt>
                <c:pt idx="104">
                  <c:v>27.372996039939501</c:v>
                </c:pt>
                <c:pt idx="105">
                  <c:v>35.972988225276723</c:v>
                </c:pt>
                <c:pt idx="106">
                  <c:v>43.788165523371013</c:v>
                </c:pt>
                <c:pt idx="107">
                  <c:v>50.64802590498936</c:v>
                </c:pt>
                <c:pt idx="108">
                  <c:v>56.402909283007673</c:v>
                </c:pt>
                <c:pt idx="109">
                  <c:v>60.92726261409446</c:v>
                </c:pt>
                <c:pt idx="110">
                  <c:v>64.122379062244093</c:v>
                </c:pt>
                <c:pt idx="111">
                  <c:v>65.918551464424155</c:v>
                </c:pt>
                <c:pt idx="112">
                  <c:v>66.2765931166428</c:v>
                </c:pt>
                <c:pt idx="113">
                  <c:v>65.188692701776333</c:v>
                </c:pt>
                <c:pt idx="114">
                  <c:v>62.678584707381873</c:v>
                </c:pt>
                <c:pt idx="115">
                  <c:v>58.801031615526583</c:v>
                </c:pt>
                <c:pt idx="116">
                  <c:v>53.640629161585721</c:v>
                </c:pt>
                <c:pt idx="117">
                  <c:v>47.309960727419451</c:v>
                </c:pt>
                <c:pt idx="118">
                  <c:v>39.94714113413221</c:v>
                </c:pt>
                <c:pt idx="119">
                  <c:v>31.712803420956707</c:v>
                </c:pt>
                <c:pt idx="120">
                  <c:v>22.786594349051878</c:v>
                </c:pt>
                <c:pt idx="121">
                  <c:v>13.363255087052487</c:v>
                </c:pt>
                <c:pt idx="122">
                  <c:v>3.6483725852014079</c:v>
                </c:pt>
                <c:pt idx="123">
                  <c:v>-6.1461056705843795</c:v>
                </c:pt>
                <c:pt idx="124">
                  <c:v>-15.806495671076281</c:v>
                </c:pt>
                <c:pt idx="125">
                  <c:v>-25.122038781448182</c:v>
                </c:pt>
                <c:pt idx="126">
                  <c:v>-33.88949981673349</c:v>
                </c:pt>
                <c:pt idx="127">
                  <c:v>-41.917600979804995</c:v>
                </c:pt>
                <c:pt idx="128">
                  <c:v>-49.031194927617001</c:v>
                </c:pt>
                <c:pt idx="129">
                  <c:v>-55.07508592282678</c:v>
                </c:pt>
                <c:pt idx="130">
                  <c:v>-59.917415705558589</c:v>
                </c:pt>
                <c:pt idx="131">
                  <c:v>-63.452540216480308</c:v>
                </c:pt>
                <c:pt idx="132">
                  <c:v>-65.603334410347983</c:v>
                </c:pt>
                <c:pt idx="133">
                  <c:v>-66.322874876402167</c:v>
                </c:pt>
                <c:pt idx="134">
                  <c:v>-65.595463556249811</c:v>
                </c:pt>
                <c:pt idx="135">
                  <c:v>-63.436970225001858</c:v>
                </c:pt>
                <c:pt idx="136">
                  <c:v>-59.894486263829371</c:v>
                </c:pt>
                <c:pt idx="137">
                  <c:v>-55.045297277507032</c:v>
                </c:pt>
                <c:pt idx="138">
                  <c:v>-48.99519697112531</c:v>
                </c:pt>
                <c:pt idx="139">
                  <c:v>-41.876179071755843</c:v>
                </c:pt>
                <c:pt idx="140">
                  <c:v>-33.843557649916924</c:v>
                </c:pt>
                <c:pt idx="141">
                  <c:v>-25.072578666160013</c:v>
                </c:pt>
                <c:pt idx="142">
                  <c:v>-15.754596667931661</c:v>
                </c:pt>
                <c:pt idx="143">
                  <c:v>-6.0929000488862002</c:v>
                </c:pt>
                <c:pt idx="144">
                  <c:v>3.7017240499364541</c:v>
                </c:pt>
                <c:pt idx="145">
                  <c:v>13.415588437481809</c:v>
                </c:pt>
                <c:pt idx="146">
                  <c:v>22.836767839812008</c:v>
                </c:pt>
                <c:pt idx="147">
                  <c:v>31.759722427874429</c:v>
                </c:pt>
                <c:pt idx="148">
                  <c:v>39.989782035402953</c:v>
                </c:pt>
                <c:pt idx="149">
                  <c:v>47.347393235742103</c:v>
                </c:pt>
                <c:pt idx="150">
                  <c:v>53.672036620039748</c:v>
                </c:pt>
                <c:pt idx="151">
                  <c:v>58.825728814398047</c:v>
                </c:pt>
                <c:pt idx="152">
                  <c:v>62.696032833235925</c:v>
                </c:pt>
                <c:pt idx="153">
                  <c:v>65.198511092632955</c:v>
                </c:pt>
                <c:pt idx="154">
                  <c:v>66.278567566796767</c:v>
                </c:pt>
                <c:pt idx="155">
                  <c:v>65.912638897724392</c:v>
                </c:pt>
                <c:pt idx="156">
                  <c:v>64.108708471876753</c:v>
                </c:pt>
                <c:pt idx="157">
                  <c:v>60.906132248366603</c:v>
                </c:pt>
                <c:pt idx="158">
                  <c:v>56.374780138528557</c:v>
                </c:pt>
                <c:pt idx="159">
                  <c:v>50.613511669207291</c:v>
                </c:pt>
                <c:pt idx="160">
                  <c:v>43.748019185887458</c:v>
                </c:pt>
                <c:pt idx="161">
                  <c:v>35.928085650035072</c:v>
                </c:pt>
                <c:pt idx="162">
                  <c:v>27.324316856691297</c:v>
                </c:pt>
                <c:pt idx="163">
                  <c:v>18.124419364820337</c:v>
                </c:pt>
                <c:pt idx="164">
                  <c:v>8.5291053439952993</c:v>
                </c:pt>
                <c:pt idx="165">
                  <c:v>-1.252286319501849</c:v>
                </c:pt>
                <c:pt idx="166">
                  <c:v>-11.006357123789828</c:v>
                </c:pt>
                <c:pt idx="167">
                  <c:v>-20.520304620251153</c:v>
                </c:pt>
                <c:pt idx="168">
                  <c:v>-29.586565078430322</c:v>
                </c:pt>
                <c:pt idx="169">
                  <c:v>-38.007341858953495</c:v>
                </c:pt>
                <c:pt idx="170">
                  <c:v>-45.598920699938063</c:v>
                </c:pt>
                <c:pt idx="171">
                  <c:v>-52.195677771226677</c:v>
                </c:pt>
                <c:pt idx="172">
                  <c:v>-57.653693053591255</c:v>
                </c:pt>
                <c:pt idx="173">
                  <c:v>-61.853890210599225</c:v>
                </c:pt>
                <c:pt idx="174">
                  <c:v>-64.704634451236501</c:v>
                </c:pt>
                <c:pt idx="175">
                  <c:v>-66.143731706281912</c:v>
                </c:pt>
                <c:pt idx="176">
                  <c:v>-66.139785502835366</c:v>
                </c:pt>
                <c:pt idx="177">
                  <c:v>-64.692881934362163</c:v>
                </c:pt>
                <c:pt idx="178">
                  <c:v>-61.83458778241048</c:v>
                </c:pt>
                <c:pt idx="179">
                  <c:v>-57.627261830980245</c:v>
                </c:pt>
                <c:pt idx="180">
                  <c:v>-52.162694398448316</c:v>
                </c:pt>
                <c:pt idx="181">
                  <c:v>-45.560104768087399</c:v>
                </c:pt>
                <c:pt idx="182">
                  <c:v>-37.963540206802449</c:v>
                </c:pt>
                <c:pt idx="183">
                  <c:v>-29.538733317130589</c:v>
                </c:pt>
                <c:pt idx="184">
                  <c:v>-20.469486284971644</c:v>
                </c:pt>
                <c:pt idx="185">
                  <c:v>-10.953660907136866</c:v>
                </c:pt>
                <c:pt idx="186">
                  <c:v>-1.1988618834126352</c:v>
                </c:pt>
                <c:pt idx="187">
                  <c:v>8.5820924501779299</c:v>
                </c:pt>
                <c:pt idx="188">
                  <c:v>18.175813132885569</c:v>
                </c:pt>
                <c:pt idx="189">
                  <c:v>27.372996039940219</c:v>
                </c:pt>
                <c:pt idx="190">
                  <c:v>35.972988225277398</c:v>
                </c:pt>
                <c:pt idx="191">
                  <c:v>43.78816552337161</c:v>
                </c:pt>
                <c:pt idx="192">
                  <c:v>50.648025904989787</c:v>
                </c:pt>
                <c:pt idx="193">
                  <c:v>56.402909283008029</c:v>
                </c:pt>
                <c:pt idx="194">
                  <c:v>60.927262614094822</c:v>
                </c:pt>
                <c:pt idx="195">
                  <c:v>64.12237906224432</c:v>
                </c:pt>
                <c:pt idx="196">
                  <c:v>65.91855146442424</c:v>
                </c:pt>
                <c:pt idx="197">
                  <c:v>66.276593116642772</c:v>
                </c:pt>
                <c:pt idx="198">
                  <c:v>65.188692701776205</c:v>
                </c:pt>
                <c:pt idx="199">
                  <c:v>62.678584707381653</c:v>
                </c:pt>
                <c:pt idx="200">
                  <c:v>58.801031615526263</c:v>
                </c:pt>
                <c:pt idx="201">
                  <c:v>53.640629161585458</c:v>
                </c:pt>
                <c:pt idx="202">
                  <c:v>47.309960727419302</c:v>
                </c:pt>
                <c:pt idx="203">
                  <c:v>39.947141134132423</c:v>
                </c:pt>
                <c:pt idx="204">
                  <c:v>31.712803420957151</c:v>
                </c:pt>
                <c:pt idx="205">
                  <c:v>22.786594349052361</c:v>
                </c:pt>
                <c:pt idx="206">
                  <c:v>13.363255087053217</c:v>
                </c:pt>
                <c:pt idx="207">
                  <c:v>3.6483725852023805</c:v>
                </c:pt>
                <c:pt idx="208">
                  <c:v>-6.1461056705831663</c:v>
                </c:pt>
                <c:pt idx="209">
                  <c:v>-15.806495671074876</c:v>
                </c:pt>
                <c:pt idx="210">
                  <c:v>-25.122038781446626</c:v>
                </c:pt>
                <c:pt idx="211">
                  <c:v>-33.889499816731849</c:v>
                </c:pt>
                <c:pt idx="212">
                  <c:v>-41.917600979803332</c:v>
                </c:pt>
                <c:pt idx="213">
                  <c:v>-49.031194927615559</c:v>
                </c:pt>
                <c:pt idx="214">
                  <c:v>-55.075085922825437</c:v>
                </c:pt>
                <c:pt idx="215">
                  <c:v>-59.917415705557467</c:v>
                </c:pt>
                <c:pt idx="216">
                  <c:v>-63.452540216479413</c:v>
                </c:pt>
                <c:pt idx="217">
                  <c:v>-65.6033344103475</c:v>
                </c:pt>
                <c:pt idx="218">
                  <c:v>-66.322874876402182</c:v>
                </c:pt>
                <c:pt idx="219">
                  <c:v>-65.595463556250365</c:v>
                </c:pt>
                <c:pt idx="220">
                  <c:v>-63.436970225002966</c:v>
                </c:pt>
                <c:pt idx="221">
                  <c:v>-59.894486263831013</c:v>
                </c:pt>
                <c:pt idx="222">
                  <c:v>-55.045297277509533</c:v>
                </c:pt>
                <c:pt idx="223">
                  <c:v>-48.995196971128344</c:v>
                </c:pt>
                <c:pt idx="224">
                  <c:v>-41.876179071759346</c:v>
                </c:pt>
                <c:pt idx="225">
                  <c:v>-33.843557649921202</c:v>
                </c:pt>
                <c:pt idx="226">
                  <c:v>-25.07257866616462</c:v>
                </c:pt>
                <c:pt idx="227">
                  <c:v>-15.754596667936953</c:v>
                </c:pt>
                <c:pt idx="228">
                  <c:v>-6.0929000488918605</c:v>
                </c:pt>
                <c:pt idx="229">
                  <c:v>3.7017240499307817</c:v>
                </c:pt>
                <c:pt idx="230">
                  <c:v>13.415588437475773</c:v>
                </c:pt>
                <c:pt idx="231">
                  <c:v>22.836767839806225</c:v>
                </c:pt>
                <c:pt idx="232">
                  <c:v>31.759722427868613</c:v>
                </c:pt>
                <c:pt idx="233">
                  <c:v>39.98978203539766</c:v>
                </c:pt>
                <c:pt idx="234">
                  <c:v>47.347393235737457</c:v>
                </c:pt>
                <c:pt idx="235">
                  <c:v>53.672036620035442</c:v>
                </c:pt>
                <c:pt idx="236">
                  <c:v>58.825728814394665</c:v>
                </c:pt>
                <c:pt idx="237">
                  <c:v>62.696032833233538</c:v>
                </c:pt>
                <c:pt idx="238">
                  <c:v>65.198511092631534</c:v>
                </c:pt>
                <c:pt idx="239">
                  <c:v>66.278567566796468</c:v>
                </c:pt>
                <c:pt idx="240">
                  <c:v>65.912638897725316</c:v>
                </c:pt>
                <c:pt idx="241">
                  <c:v>64.108708471878927</c:v>
                </c:pt>
                <c:pt idx="242">
                  <c:v>60.906132248369971</c:v>
                </c:pt>
                <c:pt idx="243">
                  <c:v>56.374780138533289</c:v>
                </c:pt>
                <c:pt idx="244">
                  <c:v>50.613511669213096</c:v>
                </c:pt>
                <c:pt idx="245">
                  <c:v>43.748019185894222</c:v>
                </c:pt>
                <c:pt idx="246">
                  <c:v>35.928085650043023</c:v>
                </c:pt>
                <c:pt idx="247">
                  <c:v>27.324316856700133</c:v>
                </c:pt>
                <c:pt idx="248">
                  <c:v>18.124419364830114</c:v>
                </c:pt>
                <c:pt idx="249">
                  <c:v>8.5291053440053766</c:v>
                </c:pt>
                <c:pt idx="250">
                  <c:v>-1.2522863194916862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91-4657-B08A-A16289996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511295"/>
        <c:axId val="1950514623"/>
      </c:scatterChart>
      <c:valAx>
        <c:axId val="1950511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14623"/>
        <c:crosses val="autoZero"/>
        <c:crossBetween val="midCat"/>
      </c:valAx>
      <c:valAx>
        <c:axId val="195051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11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Spostamento, </a:t>
            </a:r>
            <a:r>
              <a:rPr lang="it-IT"/>
              <a:t>Tp =1.10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 forzante sinusoidale'!$A$30:$A$280</c:f>
              <c:numCache>
                <c:formatCode>General</c:formatCode>
                <c:ptCount val="2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  <c:pt idx="51">
                  <c:v>1.0200000000000005</c:v>
                </c:pt>
                <c:pt idx="52">
                  <c:v>1.0400000000000005</c:v>
                </c:pt>
                <c:pt idx="53">
                  <c:v>1.0600000000000005</c:v>
                </c:pt>
                <c:pt idx="54">
                  <c:v>1.0800000000000005</c:v>
                </c:pt>
                <c:pt idx="55">
                  <c:v>1.1000000000000005</c:v>
                </c:pt>
                <c:pt idx="56">
                  <c:v>1.1200000000000006</c:v>
                </c:pt>
                <c:pt idx="57">
                  <c:v>1.1400000000000006</c:v>
                </c:pt>
                <c:pt idx="58">
                  <c:v>1.1600000000000006</c:v>
                </c:pt>
                <c:pt idx="59">
                  <c:v>1.1800000000000006</c:v>
                </c:pt>
                <c:pt idx="60">
                  <c:v>1.2000000000000006</c:v>
                </c:pt>
                <c:pt idx="61">
                  <c:v>1.2200000000000006</c:v>
                </c:pt>
                <c:pt idx="62">
                  <c:v>1.2400000000000007</c:v>
                </c:pt>
                <c:pt idx="63">
                  <c:v>1.2600000000000007</c:v>
                </c:pt>
                <c:pt idx="64">
                  <c:v>1.2800000000000007</c:v>
                </c:pt>
                <c:pt idx="65">
                  <c:v>1.3000000000000007</c:v>
                </c:pt>
                <c:pt idx="66">
                  <c:v>1.3200000000000007</c:v>
                </c:pt>
                <c:pt idx="67">
                  <c:v>1.3400000000000007</c:v>
                </c:pt>
                <c:pt idx="68">
                  <c:v>1.3600000000000008</c:v>
                </c:pt>
                <c:pt idx="69">
                  <c:v>1.3800000000000008</c:v>
                </c:pt>
                <c:pt idx="70">
                  <c:v>1.4000000000000008</c:v>
                </c:pt>
                <c:pt idx="71">
                  <c:v>1.4200000000000008</c:v>
                </c:pt>
                <c:pt idx="72">
                  <c:v>1.4400000000000008</c:v>
                </c:pt>
                <c:pt idx="73">
                  <c:v>1.4600000000000009</c:v>
                </c:pt>
                <c:pt idx="74">
                  <c:v>1.4800000000000009</c:v>
                </c:pt>
                <c:pt idx="75">
                  <c:v>1.5000000000000009</c:v>
                </c:pt>
                <c:pt idx="76">
                  <c:v>1.5200000000000009</c:v>
                </c:pt>
                <c:pt idx="77">
                  <c:v>1.5400000000000009</c:v>
                </c:pt>
                <c:pt idx="78">
                  <c:v>1.5600000000000009</c:v>
                </c:pt>
                <c:pt idx="79">
                  <c:v>1.580000000000001</c:v>
                </c:pt>
                <c:pt idx="80">
                  <c:v>1.600000000000001</c:v>
                </c:pt>
                <c:pt idx="81">
                  <c:v>1.620000000000001</c:v>
                </c:pt>
                <c:pt idx="82">
                  <c:v>1.640000000000001</c:v>
                </c:pt>
                <c:pt idx="83">
                  <c:v>1.660000000000001</c:v>
                </c:pt>
                <c:pt idx="84">
                  <c:v>1.680000000000001</c:v>
                </c:pt>
                <c:pt idx="85">
                  <c:v>1.7000000000000011</c:v>
                </c:pt>
                <c:pt idx="86">
                  <c:v>1.7200000000000011</c:v>
                </c:pt>
                <c:pt idx="87">
                  <c:v>1.7400000000000011</c:v>
                </c:pt>
                <c:pt idx="88">
                  <c:v>1.7600000000000011</c:v>
                </c:pt>
                <c:pt idx="89">
                  <c:v>1.7800000000000011</c:v>
                </c:pt>
                <c:pt idx="90">
                  <c:v>1.8000000000000012</c:v>
                </c:pt>
                <c:pt idx="91">
                  <c:v>1.8200000000000012</c:v>
                </c:pt>
                <c:pt idx="92">
                  <c:v>1.8400000000000012</c:v>
                </c:pt>
                <c:pt idx="93">
                  <c:v>1.8600000000000012</c:v>
                </c:pt>
                <c:pt idx="94">
                  <c:v>1.8800000000000012</c:v>
                </c:pt>
                <c:pt idx="95">
                  <c:v>1.9000000000000012</c:v>
                </c:pt>
                <c:pt idx="96">
                  <c:v>1.9200000000000013</c:v>
                </c:pt>
                <c:pt idx="97">
                  <c:v>1.9400000000000013</c:v>
                </c:pt>
                <c:pt idx="98">
                  <c:v>1.9600000000000013</c:v>
                </c:pt>
                <c:pt idx="99">
                  <c:v>1.9800000000000013</c:v>
                </c:pt>
                <c:pt idx="100">
                  <c:v>2.0000000000000013</c:v>
                </c:pt>
                <c:pt idx="101">
                  <c:v>2.0200000000000014</c:v>
                </c:pt>
                <c:pt idx="102">
                  <c:v>2.0400000000000014</c:v>
                </c:pt>
                <c:pt idx="103">
                  <c:v>2.0600000000000014</c:v>
                </c:pt>
                <c:pt idx="104">
                  <c:v>2.0800000000000014</c:v>
                </c:pt>
                <c:pt idx="105">
                  <c:v>2.1000000000000014</c:v>
                </c:pt>
                <c:pt idx="106">
                  <c:v>2.1200000000000014</c:v>
                </c:pt>
                <c:pt idx="107">
                  <c:v>2.1400000000000015</c:v>
                </c:pt>
                <c:pt idx="108">
                  <c:v>2.1600000000000015</c:v>
                </c:pt>
                <c:pt idx="109">
                  <c:v>2.1800000000000015</c:v>
                </c:pt>
                <c:pt idx="110">
                  <c:v>2.2000000000000015</c:v>
                </c:pt>
                <c:pt idx="111">
                  <c:v>2.2200000000000015</c:v>
                </c:pt>
                <c:pt idx="112">
                  <c:v>2.2400000000000015</c:v>
                </c:pt>
                <c:pt idx="113">
                  <c:v>2.2600000000000016</c:v>
                </c:pt>
                <c:pt idx="114">
                  <c:v>2.2800000000000016</c:v>
                </c:pt>
                <c:pt idx="115">
                  <c:v>2.3000000000000016</c:v>
                </c:pt>
                <c:pt idx="116">
                  <c:v>2.3200000000000016</c:v>
                </c:pt>
                <c:pt idx="117">
                  <c:v>2.3400000000000016</c:v>
                </c:pt>
                <c:pt idx="118">
                  <c:v>2.3600000000000017</c:v>
                </c:pt>
                <c:pt idx="119">
                  <c:v>2.3800000000000017</c:v>
                </c:pt>
                <c:pt idx="120">
                  <c:v>2.4000000000000017</c:v>
                </c:pt>
                <c:pt idx="121">
                  <c:v>2.4200000000000017</c:v>
                </c:pt>
                <c:pt idx="122">
                  <c:v>2.4400000000000017</c:v>
                </c:pt>
                <c:pt idx="123">
                  <c:v>2.4600000000000017</c:v>
                </c:pt>
                <c:pt idx="124">
                  <c:v>2.4800000000000018</c:v>
                </c:pt>
                <c:pt idx="125">
                  <c:v>2.5000000000000018</c:v>
                </c:pt>
                <c:pt idx="126">
                  <c:v>2.5200000000000018</c:v>
                </c:pt>
                <c:pt idx="127">
                  <c:v>2.5400000000000018</c:v>
                </c:pt>
                <c:pt idx="128">
                  <c:v>2.5600000000000018</c:v>
                </c:pt>
                <c:pt idx="129">
                  <c:v>2.5800000000000018</c:v>
                </c:pt>
                <c:pt idx="130">
                  <c:v>2.6000000000000019</c:v>
                </c:pt>
                <c:pt idx="131">
                  <c:v>2.6200000000000019</c:v>
                </c:pt>
                <c:pt idx="132">
                  <c:v>2.6400000000000019</c:v>
                </c:pt>
                <c:pt idx="133">
                  <c:v>2.6600000000000019</c:v>
                </c:pt>
                <c:pt idx="134">
                  <c:v>2.6800000000000019</c:v>
                </c:pt>
                <c:pt idx="135">
                  <c:v>2.700000000000002</c:v>
                </c:pt>
                <c:pt idx="136">
                  <c:v>2.720000000000002</c:v>
                </c:pt>
                <c:pt idx="137">
                  <c:v>2.740000000000002</c:v>
                </c:pt>
                <c:pt idx="138">
                  <c:v>2.760000000000002</c:v>
                </c:pt>
                <c:pt idx="139">
                  <c:v>2.780000000000002</c:v>
                </c:pt>
                <c:pt idx="140">
                  <c:v>2.800000000000002</c:v>
                </c:pt>
                <c:pt idx="141">
                  <c:v>2.8200000000000021</c:v>
                </c:pt>
                <c:pt idx="142">
                  <c:v>2.8400000000000021</c:v>
                </c:pt>
                <c:pt idx="143">
                  <c:v>2.8600000000000021</c:v>
                </c:pt>
                <c:pt idx="144">
                  <c:v>2.8800000000000021</c:v>
                </c:pt>
                <c:pt idx="145">
                  <c:v>2.9000000000000021</c:v>
                </c:pt>
                <c:pt idx="146">
                  <c:v>2.9200000000000021</c:v>
                </c:pt>
                <c:pt idx="147">
                  <c:v>2.9400000000000022</c:v>
                </c:pt>
                <c:pt idx="148">
                  <c:v>2.9600000000000022</c:v>
                </c:pt>
                <c:pt idx="149">
                  <c:v>2.9800000000000022</c:v>
                </c:pt>
                <c:pt idx="150">
                  <c:v>3.0000000000000022</c:v>
                </c:pt>
                <c:pt idx="151">
                  <c:v>3.0200000000000022</c:v>
                </c:pt>
                <c:pt idx="152">
                  <c:v>3.0400000000000023</c:v>
                </c:pt>
                <c:pt idx="153">
                  <c:v>3.0600000000000023</c:v>
                </c:pt>
                <c:pt idx="154">
                  <c:v>3.0800000000000023</c:v>
                </c:pt>
                <c:pt idx="155">
                  <c:v>3.1000000000000023</c:v>
                </c:pt>
                <c:pt idx="156">
                  <c:v>3.1200000000000023</c:v>
                </c:pt>
                <c:pt idx="157">
                  <c:v>3.1400000000000023</c:v>
                </c:pt>
                <c:pt idx="158">
                  <c:v>3.1600000000000024</c:v>
                </c:pt>
                <c:pt idx="159">
                  <c:v>3.1800000000000024</c:v>
                </c:pt>
                <c:pt idx="160">
                  <c:v>3.2000000000000024</c:v>
                </c:pt>
                <c:pt idx="161">
                  <c:v>3.2200000000000024</c:v>
                </c:pt>
                <c:pt idx="162">
                  <c:v>3.2400000000000024</c:v>
                </c:pt>
                <c:pt idx="163">
                  <c:v>3.2600000000000025</c:v>
                </c:pt>
                <c:pt idx="164">
                  <c:v>3.2800000000000025</c:v>
                </c:pt>
                <c:pt idx="165">
                  <c:v>3.3000000000000025</c:v>
                </c:pt>
                <c:pt idx="166">
                  <c:v>3.3200000000000025</c:v>
                </c:pt>
                <c:pt idx="167">
                  <c:v>3.3400000000000025</c:v>
                </c:pt>
                <c:pt idx="168">
                  <c:v>3.3600000000000025</c:v>
                </c:pt>
                <c:pt idx="169">
                  <c:v>3.3800000000000026</c:v>
                </c:pt>
                <c:pt idx="170">
                  <c:v>3.4000000000000026</c:v>
                </c:pt>
                <c:pt idx="171">
                  <c:v>3.4200000000000026</c:v>
                </c:pt>
                <c:pt idx="172">
                  <c:v>3.4400000000000026</c:v>
                </c:pt>
                <c:pt idx="173">
                  <c:v>3.4600000000000026</c:v>
                </c:pt>
                <c:pt idx="174">
                  <c:v>3.4800000000000026</c:v>
                </c:pt>
                <c:pt idx="175">
                  <c:v>3.5000000000000027</c:v>
                </c:pt>
                <c:pt idx="176">
                  <c:v>3.5200000000000027</c:v>
                </c:pt>
                <c:pt idx="177">
                  <c:v>3.5400000000000027</c:v>
                </c:pt>
                <c:pt idx="178">
                  <c:v>3.5600000000000027</c:v>
                </c:pt>
                <c:pt idx="179">
                  <c:v>3.5800000000000027</c:v>
                </c:pt>
                <c:pt idx="180">
                  <c:v>3.6000000000000028</c:v>
                </c:pt>
                <c:pt idx="181">
                  <c:v>3.6200000000000028</c:v>
                </c:pt>
                <c:pt idx="182">
                  <c:v>3.6400000000000028</c:v>
                </c:pt>
                <c:pt idx="183">
                  <c:v>3.6600000000000028</c:v>
                </c:pt>
                <c:pt idx="184">
                  <c:v>3.6800000000000028</c:v>
                </c:pt>
                <c:pt idx="185">
                  <c:v>3.7000000000000028</c:v>
                </c:pt>
                <c:pt idx="186">
                  <c:v>3.7200000000000029</c:v>
                </c:pt>
                <c:pt idx="187">
                  <c:v>3.7400000000000029</c:v>
                </c:pt>
                <c:pt idx="188">
                  <c:v>3.7600000000000029</c:v>
                </c:pt>
                <c:pt idx="189">
                  <c:v>3.7800000000000029</c:v>
                </c:pt>
                <c:pt idx="190">
                  <c:v>3.8000000000000029</c:v>
                </c:pt>
                <c:pt idx="191">
                  <c:v>3.8200000000000029</c:v>
                </c:pt>
                <c:pt idx="192">
                  <c:v>3.840000000000003</c:v>
                </c:pt>
                <c:pt idx="193">
                  <c:v>3.860000000000003</c:v>
                </c:pt>
                <c:pt idx="194">
                  <c:v>3.880000000000003</c:v>
                </c:pt>
                <c:pt idx="195">
                  <c:v>3.900000000000003</c:v>
                </c:pt>
                <c:pt idx="196">
                  <c:v>3.920000000000003</c:v>
                </c:pt>
                <c:pt idx="197">
                  <c:v>3.9400000000000031</c:v>
                </c:pt>
                <c:pt idx="198">
                  <c:v>3.9600000000000031</c:v>
                </c:pt>
                <c:pt idx="199">
                  <c:v>3.9800000000000031</c:v>
                </c:pt>
                <c:pt idx="200">
                  <c:v>4.0000000000000027</c:v>
                </c:pt>
                <c:pt idx="201">
                  <c:v>4.0200000000000022</c:v>
                </c:pt>
                <c:pt idx="202">
                  <c:v>4.0400000000000018</c:v>
                </c:pt>
                <c:pt idx="203">
                  <c:v>4.0600000000000014</c:v>
                </c:pt>
                <c:pt idx="204">
                  <c:v>4.080000000000001</c:v>
                </c:pt>
                <c:pt idx="205">
                  <c:v>4.1000000000000005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4.1599999999999993</c:v>
                </c:pt>
                <c:pt idx="209">
                  <c:v>4.1799999999999988</c:v>
                </c:pt>
                <c:pt idx="210">
                  <c:v>4.1999999999999984</c:v>
                </c:pt>
                <c:pt idx="211">
                  <c:v>4.219999999999998</c:v>
                </c:pt>
                <c:pt idx="212">
                  <c:v>4.2399999999999975</c:v>
                </c:pt>
                <c:pt idx="213">
                  <c:v>4.2599999999999971</c:v>
                </c:pt>
                <c:pt idx="214">
                  <c:v>4.2799999999999967</c:v>
                </c:pt>
                <c:pt idx="215">
                  <c:v>4.2999999999999963</c:v>
                </c:pt>
                <c:pt idx="216">
                  <c:v>4.3199999999999958</c:v>
                </c:pt>
                <c:pt idx="217">
                  <c:v>4.3399999999999954</c:v>
                </c:pt>
                <c:pt idx="218">
                  <c:v>4.359999999999995</c:v>
                </c:pt>
                <c:pt idx="219">
                  <c:v>4.3799999999999946</c:v>
                </c:pt>
                <c:pt idx="220">
                  <c:v>4.3999999999999941</c:v>
                </c:pt>
                <c:pt idx="221">
                  <c:v>4.4199999999999937</c:v>
                </c:pt>
                <c:pt idx="222">
                  <c:v>4.4399999999999933</c:v>
                </c:pt>
                <c:pt idx="223">
                  <c:v>4.4599999999999929</c:v>
                </c:pt>
                <c:pt idx="224">
                  <c:v>4.4799999999999924</c:v>
                </c:pt>
                <c:pt idx="225">
                  <c:v>4.499999999999992</c:v>
                </c:pt>
                <c:pt idx="226">
                  <c:v>4.5199999999999916</c:v>
                </c:pt>
                <c:pt idx="227">
                  <c:v>4.5399999999999912</c:v>
                </c:pt>
                <c:pt idx="228">
                  <c:v>4.5599999999999907</c:v>
                </c:pt>
                <c:pt idx="229">
                  <c:v>4.5799999999999903</c:v>
                </c:pt>
                <c:pt idx="230">
                  <c:v>4.5999999999999899</c:v>
                </c:pt>
                <c:pt idx="231">
                  <c:v>4.6199999999999894</c:v>
                </c:pt>
                <c:pt idx="232">
                  <c:v>4.639999999999989</c:v>
                </c:pt>
                <c:pt idx="233">
                  <c:v>4.6599999999999886</c:v>
                </c:pt>
                <c:pt idx="234">
                  <c:v>4.6799999999999882</c:v>
                </c:pt>
                <c:pt idx="235">
                  <c:v>4.6999999999999877</c:v>
                </c:pt>
                <c:pt idx="236">
                  <c:v>4.7199999999999873</c:v>
                </c:pt>
                <c:pt idx="237">
                  <c:v>4.7399999999999869</c:v>
                </c:pt>
                <c:pt idx="238">
                  <c:v>4.7599999999999865</c:v>
                </c:pt>
                <c:pt idx="239">
                  <c:v>4.779999999999986</c:v>
                </c:pt>
                <c:pt idx="240">
                  <c:v>4.7999999999999856</c:v>
                </c:pt>
                <c:pt idx="241">
                  <c:v>4.8199999999999852</c:v>
                </c:pt>
                <c:pt idx="242">
                  <c:v>4.8399999999999848</c:v>
                </c:pt>
                <c:pt idx="243">
                  <c:v>4.8599999999999843</c:v>
                </c:pt>
                <c:pt idx="244">
                  <c:v>4.8799999999999839</c:v>
                </c:pt>
                <c:pt idx="245">
                  <c:v>4.8999999999999835</c:v>
                </c:pt>
                <c:pt idx="246">
                  <c:v>4.9199999999999831</c:v>
                </c:pt>
                <c:pt idx="247">
                  <c:v>4.9399999999999826</c:v>
                </c:pt>
                <c:pt idx="248">
                  <c:v>4.9599999999999822</c:v>
                </c:pt>
                <c:pt idx="249">
                  <c:v>4.9799999999999818</c:v>
                </c:pt>
                <c:pt idx="250">
                  <c:v>4.9999999999999813</c:v>
                </c:pt>
              </c:numCache>
            </c:numRef>
          </c:xVal>
          <c:yVal>
            <c:numRef>
              <c:f>'Con forzante sinusoidale'!$D$30:$D$280</c:f>
              <c:numCache>
                <c:formatCode>General</c:formatCode>
                <c:ptCount val="251"/>
                <c:pt idx="0">
                  <c:v>-6.9145701159895889</c:v>
                </c:pt>
                <c:pt idx="1">
                  <c:v>-3.6144741868309795</c:v>
                </c:pt>
                <c:pt idx="2">
                  <c:v>-0.26725805902117394</c:v>
                </c:pt>
                <c:pt idx="3">
                  <c:v>3.0834421863064954</c:v>
                </c:pt>
                <c:pt idx="4">
                  <c:v>6.3939450472185886</c:v>
                </c:pt>
                <c:pt idx="5">
                  <c:v>9.6210930561614827</c:v>
                </c:pt>
                <c:pt idx="6">
                  <c:v>12.722815403551808</c:v>
                </c:pt>
                <c:pt idx="7">
                  <c:v>15.658676395118341</c:v>
                </c:pt>
                <c:pt idx="8">
                  <c:v>18.390402593015299</c:v>
                </c:pt>
                <c:pt idx="9">
                  <c:v>20.88238176861628</c:v>
                </c:pt>
                <c:pt idx="10">
                  <c:v>23.10212716237637</c:v>
                </c:pt>
                <c:pt idx="11">
                  <c:v>25.020700998424829</c:v>
                </c:pt>
                <c:pt idx="12">
                  <c:v>26.613091732728233</c:v>
                </c:pt>
                <c:pt idx="13">
                  <c:v>27.858540116817167</c:v>
                </c:pt>
                <c:pt idx="14">
                  <c:v>28.740809826337216</c:v>
                </c:pt>
                <c:pt idx="15">
                  <c:v>29.248399126367151</c:v>
                </c:pt>
                <c:pt idx="16">
                  <c:v>29.374690814123301</c:v>
                </c:pt>
                <c:pt idx="17">
                  <c:v>29.118038484317516</c:v>
                </c:pt>
                <c:pt idx="18">
                  <c:v>28.481787992567963</c:v>
                </c:pt>
                <c:pt idx="19">
                  <c:v>27.474233837054328</c:v>
                </c:pt>
                <c:pt idx="20">
                  <c:v>26.108511027049222</c:v>
                </c:pt>
                <c:pt idx="21">
                  <c:v>24.402423847984906</c:v>
                </c:pt>
                <c:pt idx="22">
                  <c:v>22.378213755364559</c:v>
                </c:pt>
                <c:pt idx="23">
                  <c:v>20.062269423375849</c:v>
                </c:pt>
                <c:pt idx="24">
                  <c:v>17.484782728166646</c:v>
                </c:pt>
                <c:pt idx="25">
                  <c:v>14.679355150566863</c:v>
                </c:pt>
                <c:pt idx="26">
                  <c:v>11.682559729399037</c:v>
                </c:pt>
                <c:pt idx="27">
                  <c:v>8.533464275986022</c:v>
                </c:pt>
                <c:pt idx="28">
                  <c:v>5.2731220654838715</c:v>
                </c:pt>
                <c:pt idx="29">
                  <c:v>1.9440366446572854</c:v>
                </c:pt>
                <c:pt idx="30">
                  <c:v>-1.4103922668532995</c:v>
                </c:pt>
                <c:pt idx="31">
                  <c:v>-4.7464345582484677</c:v>
                </c:pt>
                <c:pt idx="32">
                  <c:v>-8.0205998164407362</c:v>
                </c:pt>
                <c:pt idx="33">
                  <c:v>-11.190204290099127</c:v>
                </c:pt>
                <c:pt idx="34">
                  <c:v>-14.213927337624224</c:v>
                </c:pt>
                <c:pt idx="35">
                  <c:v>-17.052350104903095</c:v>
                </c:pt>
                <c:pt idx="36">
                  <c:v>-19.668469410356085</c:v>
                </c:pt>
                <c:pt idx="37">
                  <c:v>-22.028180137997801</c:v>
                </c:pt>
                <c:pt idx="38">
                  <c:v>-24.100719849780937</c:v>
                </c:pt>
                <c:pt idx="39">
                  <c:v>-25.859069821021432</c:v>
                </c:pt>
                <c:pt idx="40">
                  <c:v>-27.28030727079447</c:v>
                </c:pt>
                <c:pt idx="41">
                  <c:v>-28.34590419543968</c:v>
                </c:pt>
                <c:pt idx="42">
                  <c:v>-29.041968909423861</c:v>
                </c:pt>
                <c:pt idx="43">
                  <c:v>-29.359427144706437</c:v>
                </c:pt>
                <c:pt idx="44">
                  <c:v>-29.294140347700697</c:v>
                </c:pt>
                <c:pt idx="45">
                  <c:v>-28.846959631648904</c:v>
                </c:pt>
                <c:pt idx="46">
                  <c:v>-28.023714681059563</c:v>
                </c:pt>
                <c:pt idx="47">
                  <c:v>-26.835137752854497</c:v>
                </c:pt>
                <c:pt idx="48">
                  <c:v>-25.296723764986975</c:v>
                </c:pt>
                <c:pt idx="49">
                  <c:v>-23.428528296489866</c:v>
                </c:pt>
                <c:pt idx="50">
                  <c:v>-21.254906132331747</c:v>
                </c:pt>
                <c:pt idx="51">
                  <c:v>-18.804193761549111</c:v>
                </c:pt>
                <c:pt idx="52">
                  <c:v>-16.108339967776622</c:v>
                </c:pt>
                <c:pt idx="53">
                  <c:v>-13.20248932799316</c:v>
                </c:pt>
                <c:pt idx="54">
                  <c:v>-10.124524049214099</c:v>
                </c:pt>
                <c:pt idx="55">
                  <c:v>-6.9145701159895196</c:v>
                </c:pt>
                <c:pt idx="56">
                  <c:v>-3.6144741868309165</c:v>
                </c:pt>
                <c:pt idx="57">
                  <c:v>-0.26725805902111732</c:v>
                </c:pt>
                <c:pt idx="58">
                  <c:v>3.0834421863065731</c:v>
                </c:pt>
                <c:pt idx="59">
                  <c:v>6.3939450472186543</c:v>
                </c:pt>
                <c:pt idx="60">
                  <c:v>9.621093056161568</c:v>
                </c:pt>
                <c:pt idx="61">
                  <c:v>12.722815403551879</c:v>
                </c:pt>
                <c:pt idx="62">
                  <c:v>15.658676395118404</c:v>
                </c:pt>
                <c:pt idx="63">
                  <c:v>18.39040259301537</c:v>
                </c:pt>
                <c:pt idx="64">
                  <c:v>20.882381768616344</c:v>
                </c:pt>
                <c:pt idx="65">
                  <c:v>23.102127162376423</c:v>
                </c:pt>
                <c:pt idx="66">
                  <c:v>25.020700998424882</c:v>
                </c:pt>
                <c:pt idx="67">
                  <c:v>26.613091732728272</c:v>
                </c:pt>
                <c:pt idx="68">
                  <c:v>27.858540116817206</c:v>
                </c:pt>
                <c:pt idx="69">
                  <c:v>28.740809826337234</c:v>
                </c:pt>
                <c:pt idx="70">
                  <c:v>29.248399126367161</c:v>
                </c:pt>
                <c:pt idx="71">
                  <c:v>29.374690814123298</c:v>
                </c:pt>
                <c:pt idx="72">
                  <c:v>29.118038484317498</c:v>
                </c:pt>
                <c:pt idx="73">
                  <c:v>28.481787992567938</c:v>
                </c:pt>
                <c:pt idx="74">
                  <c:v>27.4742338370543</c:v>
                </c:pt>
                <c:pt idx="75">
                  <c:v>26.108511027049168</c:v>
                </c:pt>
                <c:pt idx="76">
                  <c:v>24.402423847984842</c:v>
                </c:pt>
                <c:pt idx="77">
                  <c:v>22.378213755364506</c:v>
                </c:pt>
                <c:pt idx="78">
                  <c:v>20.062269423375778</c:v>
                </c:pt>
                <c:pt idx="79">
                  <c:v>17.484782728166547</c:v>
                </c:pt>
                <c:pt idx="80">
                  <c:v>14.679355150566733</c:v>
                </c:pt>
                <c:pt idx="81">
                  <c:v>11.682559729398932</c:v>
                </c:pt>
                <c:pt idx="82">
                  <c:v>8.5334642759859047</c:v>
                </c:pt>
                <c:pt idx="83">
                  <c:v>5.2731220654837365</c:v>
                </c:pt>
                <c:pt idx="84">
                  <c:v>1.9440366446571746</c:v>
                </c:pt>
                <c:pt idx="85">
                  <c:v>-1.4103922668534221</c:v>
                </c:pt>
                <c:pt idx="86">
                  <c:v>-4.7464345582486036</c:v>
                </c:pt>
                <c:pt idx="87">
                  <c:v>-8.0205998164408285</c:v>
                </c:pt>
                <c:pt idx="88">
                  <c:v>-11.190204290099242</c:v>
                </c:pt>
                <c:pt idx="89">
                  <c:v>-14.213927337624341</c:v>
                </c:pt>
                <c:pt idx="90">
                  <c:v>-17.052350104903173</c:v>
                </c:pt>
                <c:pt idx="91">
                  <c:v>-19.668469410356174</c:v>
                </c:pt>
                <c:pt idx="92">
                  <c:v>-22.028180137997879</c:v>
                </c:pt>
                <c:pt idx="93">
                  <c:v>-24.100719849780994</c:v>
                </c:pt>
                <c:pt idx="94">
                  <c:v>-25.859069821021492</c:v>
                </c:pt>
                <c:pt idx="95">
                  <c:v>-27.280307270794516</c:v>
                </c:pt>
                <c:pt idx="96">
                  <c:v>-28.345904195439719</c:v>
                </c:pt>
                <c:pt idx="97">
                  <c:v>-29.041968909423876</c:v>
                </c:pt>
                <c:pt idx="98">
                  <c:v>-29.359427144706441</c:v>
                </c:pt>
                <c:pt idx="99">
                  <c:v>-29.294140347700683</c:v>
                </c:pt>
                <c:pt idx="100">
                  <c:v>-28.84695963164889</c:v>
                </c:pt>
                <c:pt idx="101">
                  <c:v>-28.023714681059527</c:v>
                </c:pt>
                <c:pt idx="102">
                  <c:v>-26.835137752854433</c:v>
                </c:pt>
                <c:pt idx="103">
                  <c:v>-25.296723764986929</c:v>
                </c:pt>
                <c:pt idx="104">
                  <c:v>-23.428528296489795</c:v>
                </c:pt>
                <c:pt idx="105">
                  <c:v>-21.254906132331644</c:v>
                </c:pt>
                <c:pt idx="106">
                  <c:v>-18.804193761549016</c:v>
                </c:pt>
                <c:pt idx="107">
                  <c:v>-16.108339967776519</c:v>
                </c:pt>
                <c:pt idx="108">
                  <c:v>-13.202489327993026</c:v>
                </c:pt>
                <c:pt idx="109">
                  <c:v>-10.124524049213981</c:v>
                </c:pt>
                <c:pt idx="110">
                  <c:v>-6.9145701159894006</c:v>
                </c:pt>
                <c:pt idx="111">
                  <c:v>-3.6144741868307673</c:v>
                </c:pt>
                <c:pt idx="112">
                  <c:v>-0.26725805902094185</c:v>
                </c:pt>
                <c:pt idx="113">
                  <c:v>3.0834421863066952</c:v>
                </c:pt>
                <c:pt idx="114">
                  <c:v>6.3939450472188009</c:v>
                </c:pt>
                <c:pt idx="115">
                  <c:v>9.6210930561617065</c:v>
                </c:pt>
                <c:pt idx="116">
                  <c:v>12.722815403551985</c:v>
                </c:pt>
                <c:pt idx="117">
                  <c:v>15.658676395118531</c:v>
                </c:pt>
                <c:pt idx="118">
                  <c:v>18.390402593015484</c:v>
                </c:pt>
                <c:pt idx="119">
                  <c:v>20.882381768616433</c:v>
                </c:pt>
                <c:pt idx="120">
                  <c:v>23.102127162376515</c:v>
                </c:pt>
                <c:pt idx="121">
                  <c:v>25.020700998424967</c:v>
                </c:pt>
                <c:pt idx="122">
                  <c:v>26.613091732728321</c:v>
                </c:pt>
                <c:pt idx="123">
                  <c:v>27.858540116817245</c:v>
                </c:pt>
                <c:pt idx="124">
                  <c:v>28.740809826337269</c:v>
                </c:pt>
                <c:pt idx="125">
                  <c:v>29.248399126367175</c:v>
                </c:pt>
                <c:pt idx="126">
                  <c:v>29.374690814123298</c:v>
                </c:pt>
                <c:pt idx="127">
                  <c:v>29.118038484317481</c:v>
                </c:pt>
                <c:pt idx="128">
                  <c:v>28.481787992567895</c:v>
                </c:pt>
                <c:pt idx="129">
                  <c:v>27.474233837054246</c:v>
                </c:pt>
                <c:pt idx="130">
                  <c:v>26.108511027049101</c:v>
                </c:pt>
                <c:pt idx="131">
                  <c:v>24.402423847984757</c:v>
                </c:pt>
                <c:pt idx="132">
                  <c:v>22.378213755364406</c:v>
                </c:pt>
                <c:pt idx="133">
                  <c:v>20.062269423375671</c:v>
                </c:pt>
                <c:pt idx="134">
                  <c:v>17.484782728166426</c:v>
                </c:pt>
                <c:pt idx="135">
                  <c:v>14.67935515056665</c:v>
                </c:pt>
                <c:pt idx="136">
                  <c:v>11.682559729398797</c:v>
                </c:pt>
                <c:pt idx="137">
                  <c:v>8.5334642759857608</c:v>
                </c:pt>
                <c:pt idx="138">
                  <c:v>5.2731220654836415</c:v>
                </c:pt>
                <c:pt idx="139">
                  <c:v>1.9440366446570261</c:v>
                </c:pt>
                <c:pt idx="140">
                  <c:v>-1.4103922668535718</c:v>
                </c:pt>
                <c:pt idx="141">
                  <c:v>-4.7464345582486995</c:v>
                </c:pt>
                <c:pt idx="142">
                  <c:v>-8.0205998164409706</c:v>
                </c:pt>
                <c:pt idx="143">
                  <c:v>-11.190204290099381</c:v>
                </c:pt>
                <c:pt idx="144">
                  <c:v>-14.213927337624472</c:v>
                </c:pt>
                <c:pt idx="145">
                  <c:v>-17.05235010490334</c:v>
                </c:pt>
                <c:pt idx="146">
                  <c:v>-19.668469410356245</c:v>
                </c:pt>
                <c:pt idx="147">
                  <c:v>-22.028180137997946</c:v>
                </c:pt>
                <c:pt idx="148">
                  <c:v>-24.100719849781079</c:v>
                </c:pt>
                <c:pt idx="149">
                  <c:v>-25.859069821021567</c:v>
                </c:pt>
                <c:pt idx="150">
                  <c:v>-27.280307270794573</c:v>
                </c:pt>
                <c:pt idx="151">
                  <c:v>-28.345904195439761</c:v>
                </c:pt>
                <c:pt idx="152">
                  <c:v>-29.041968909423908</c:v>
                </c:pt>
                <c:pt idx="153">
                  <c:v>-29.359427144706441</c:v>
                </c:pt>
                <c:pt idx="154">
                  <c:v>-29.294140347700679</c:v>
                </c:pt>
                <c:pt idx="155">
                  <c:v>-28.846959631648858</c:v>
                </c:pt>
                <c:pt idx="156">
                  <c:v>-28.023714681059477</c:v>
                </c:pt>
                <c:pt idx="157">
                  <c:v>-26.835137752854372</c:v>
                </c:pt>
                <c:pt idx="158">
                  <c:v>-25.296723764986822</c:v>
                </c:pt>
                <c:pt idx="159">
                  <c:v>-23.428528296489731</c:v>
                </c:pt>
                <c:pt idx="160">
                  <c:v>-21.254906132331577</c:v>
                </c:pt>
                <c:pt idx="161">
                  <c:v>-18.804193761548905</c:v>
                </c:pt>
                <c:pt idx="162">
                  <c:v>-16.108339967776395</c:v>
                </c:pt>
                <c:pt idx="163">
                  <c:v>-13.202489327992891</c:v>
                </c:pt>
                <c:pt idx="164">
                  <c:v>-10.124524049213793</c:v>
                </c:pt>
                <c:pt idx="165">
                  <c:v>-6.9145701159893056</c:v>
                </c:pt>
                <c:pt idx="166">
                  <c:v>-3.6144741868306713</c:v>
                </c:pt>
                <c:pt idx="167">
                  <c:v>-0.26725805902084526</c:v>
                </c:pt>
                <c:pt idx="168">
                  <c:v>3.0834421863068449</c:v>
                </c:pt>
                <c:pt idx="169">
                  <c:v>6.3939450472189483</c:v>
                </c:pt>
                <c:pt idx="170">
                  <c:v>9.6210930561618486</c:v>
                </c:pt>
                <c:pt idx="171">
                  <c:v>12.72281540355217</c:v>
                </c:pt>
                <c:pt idx="172">
                  <c:v>15.658676395118615</c:v>
                </c:pt>
                <c:pt idx="173">
                  <c:v>18.390402593015562</c:v>
                </c:pt>
                <c:pt idx="174">
                  <c:v>20.882381768616536</c:v>
                </c:pt>
                <c:pt idx="175">
                  <c:v>23.102127162376611</c:v>
                </c:pt>
                <c:pt idx="176">
                  <c:v>25.020700998425042</c:v>
                </c:pt>
                <c:pt idx="177">
                  <c:v>26.613091732728407</c:v>
                </c:pt>
                <c:pt idx="178">
                  <c:v>27.858540116817277</c:v>
                </c:pt>
                <c:pt idx="179">
                  <c:v>28.740809826337291</c:v>
                </c:pt>
                <c:pt idx="180">
                  <c:v>29.248399126367183</c:v>
                </c:pt>
                <c:pt idx="181">
                  <c:v>29.374690814123291</c:v>
                </c:pt>
                <c:pt idx="182">
                  <c:v>29.118038484317459</c:v>
                </c:pt>
                <c:pt idx="183">
                  <c:v>28.481787992567867</c:v>
                </c:pt>
                <c:pt idx="184">
                  <c:v>27.474233837054172</c:v>
                </c:pt>
                <c:pt idx="185">
                  <c:v>26.108511027049058</c:v>
                </c:pt>
                <c:pt idx="186">
                  <c:v>24.4024238479847</c:v>
                </c:pt>
                <c:pt idx="187">
                  <c:v>22.37821375536431</c:v>
                </c:pt>
                <c:pt idx="188">
                  <c:v>20.062269423375557</c:v>
                </c:pt>
                <c:pt idx="189">
                  <c:v>17.484782728166302</c:v>
                </c:pt>
                <c:pt idx="190">
                  <c:v>14.679355150566474</c:v>
                </c:pt>
                <c:pt idx="191">
                  <c:v>11.682559729398706</c:v>
                </c:pt>
                <c:pt idx="192">
                  <c:v>8.5334642759856685</c:v>
                </c:pt>
                <c:pt idx="193">
                  <c:v>5.273122065483494</c:v>
                </c:pt>
                <c:pt idx="194">
                  <c:v>1.9440366446568764</c:v>
                </c:pt>
                <c:pt idx="195">
                  <c:v>-1.4103922668537212</c:v>
                </c:pt>
                <c:pt idx="196">
                  <c:v>-4.7464345582488967</c:v>
                </c:pt>
                <c:pt idx="197">
                  <c:v>-8.0205998164410648</c:v>
                </c:pt>
                <c:pt idx="198">
                  <c:v>-11.190204290099469</c:v>
                </c:pt>
                <c:pt idx="199">
                  <c:v>-14.213927337624558</c:v>
                </c:pt>
                <c:pt idx="200">
                  <c:v>-17.052350104903333</c:v>
                </c:pt>
                <c:pt idx="201">
                  <c:v>-19.668469410356241</c:v>
                </c:pt>
                <c:pt idx="202">
                  <c:v>-22.028180137997939</c:v>
                </c:pt>
                <c:pt idx="203">
                  <c:v>-24.100719849781015</c:v>
                </c:pt>
                <c:pt idx="204">
                  <c:v>-25.859069821021464</c:v>
                </c:pt>
                <c:pt idx="205">
                  <c:v>-27.280307270794452</c:v>
                </c:pt>
                <c:pt idx="206">
                  <c:v>-28.345904195439644</c:v>
                </c:pt>
                <c:pt idx="207">
                  <c:v>-29.041968909423826</c:v>
                </c:pt>
                <c:pt idx="208">
                  <c:v>-29.359427144706423</c:v>
                </c:pt>
                <c:pt idx="209">
                  <c:v>-29.294140347700733</c:v>
                </c:pt>
                <c:pt idx="210">
                  <c:v>-28.846959631648978</c:v>
                </c:pt>
                <c:pt idx="211">
                  <c:v>-28.023714681059705</c:v>
                </c:pt>
                <c:pt idx="212">
                  <c:v>-26.835137752854713</c:v>
                </c:pt>
                <c:pt idx="213">
                  <c:v>-25.296723764987306</c:v>
                </c:pt>
                <c:pt idx="214">
                  <c:v>-23.428528296490306</c:v>
                </c:pt>
                <c:pt idx="215">
                  <c:v>-21.254906132332305</c:v>
                </c:pt>
                <c:pt idx="216">
                  <c:v>-18.80419376154979</c:v>
                </c:pt>
                <c:pt idx="217">
                  <c:v>-16.108339967777447</c:v>
                </c:pt>
                <c:pt idx="218">
                  <c:v>-13.202489327994018</c:v>
                </c:pt>
                <c:pt idx="219">
                  <c:v>-10.124524049215074</c:v>
                </c:pt>
                <c:pt idx="220">
                  <c:v>-6.9145701159906316</c:v>
                </c:pt>
                <c:pt idx="221">
                  <c:v>-3.614474186832128</c:v>
                </c:pt>
                <c:pt idx="222">
                  <c:v>-0.26725805902241784</c:v>
                </c:pt>
                <c:pt idx="223">
                  <c:v>3.0834421863051755</c:v>
                </c:pt>
                <c:pt idx="224">
                  <c:v>6.3939450472172066</c:v>
                </c:pt>
                <c:pt idx="225">
                  <c:v>9.6210930561601646</c:v>
                </c:pt>
                <c:pt idx="226">
                  <c:v>12.72281540355047</c:v>
                </c:pt>
                <c:pt idx="227">
                  <c:v>15.65867639511702</c:v>
                </c:pt>
                <c:pt idx="228">
                  <c:v>18.390402593014013</c:v>
                </c:pt>
                <c:pt idx="229">
                  <c:v>20.882381768615065</c:v>
                </c:pt>
                <c:pt idx="230">
                  <c:v>23.10212716237525</c:v>
                </c:pt>
                <c:pt idx="231">
                  <c:v>25.02070099842383</c:v>
                </c:pt>
                <c:pt idx="232">
                  <c:v>26.613091732727387</c:v>
                </c:pt>
                <c:pt idx="233">
                  <c:v>27.858540116816538</c:v>
                </c:pt>
                <c:pt idx="234">
                  <c:v>28.740809826336793</c:v>
                </c:pt>
                <c:pt idx="235">
                  <c:v>29.248399126366948</c:v>
                </c:pt>
                <c:pt idx="236">
                  <c:v>29.374690814123344</c:v>
                </c:pt>
                <c:pt idx="237">
                  <c:v>29.118038484317818</c:v>
                </c:pt>
                <c:pt idx="238">
                  <c:v>28.481787992568556</c:v>
                </c:pt>
                <c:pt idx="239">
                  <c:v>27.474233837055209</c:v>
                </c:pt>
                <c:pt idx="240">
                  <c:v>26.108511027050401</c:v>
                </c:pt>
                <c:pt idx="241">
                  <c:v>24.402423847986338</c:v>
                </c:pt>
                <c:pt idx="242">
                  <c:v>22.378213755366275</c:v>
                </c:pt>
                <c:pt idx="243">
                  <c:v>20.062269423377852</c:v>
                </c:pt>
                <c:pt idx="244">
                  <c:v>17.484782728168913</c:v>
                </c:pt>
                <c:pt idx="245">
                  <c:v>14.679355150569375</c:v>
                </c:pt>
                <c:pt idx="246">
                  <c:v>11.682559729401779</c:v>
                </c:pt>
                <c:pt idx="247">
                  <c:v>8.5334642759889725</c:v>
                </c:pt>
                <c:pt idx="248">
                  <c:v>5.2731220654868896</c:v>
                </c:pt>
                <c:pt idx="249">
                  <c:v>1.9440366446604247</c:v>
                </c:pt>
                <c:pt idx="250">
                  <c:v>-1.4103922668500648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EC-4D89-843F-A30C3DA78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511295"/>
        <c:axId val="1950514623"/>
      </c:scatterChart>
      <c:valAx>
        <c:axId val="1950511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14623"/>
        <c:crosses val="autoZero"/>
        <c:crossBetween val="midCat"/>
      </c:valAx>
      <c:valAx>
        <c:axId val="1950514623"/>
        <c:scaling>
          <c:orientation val="minMax"/>
          <c:max val="2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11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2.xml"/><Relationship Id="rId5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chart" Target="../charts/chart5.xml"/><Relationship Id="rId7" Type="http://schemas.openxmlformats.org/officeDocument/2006/relationships/image" Target="../media/image7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10" Type="http://schemas.openxmlformats.org/officeDocument/2006/relationships/image" Target="../media/image10.png"/><Relationship Id="rId4" Type="http://schemas.openxmlformats.org/officeDocument/2006/relationships/chart" Target="../charts/chart6.xml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Relationship Id="rId6" Type="http://schemas.openxmlformats.org/officeDocument/2006/relationships/image" Target="../media/image16.png"/><Relationship Id="rId5" Type="http://schemas.openxmlformats.org/officeDocument/2006/relationships/image" Target="../media/image15.png"/><Relationship Id="rId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385762</xdr:colOff>
      <xdr:row>8</xdr:row>
      <xdr:rowOff>171450</xdr:rowOff>
    </xdr:from>
    <xdr:to>
      <xdr:col>9</xdr:col>
      <xdr:colOff>328621</xdr:colOff>
      <xdr:row>14</xdr:row>
      <xdr:rowOff>33345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4BDCA85D-91B5-4B3D-9F5A-2E43A987B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0162" y="1624013"/>
          <a:ext cx="1238259" cy="952507"/>
        </a:xfrm>
        <a:prstGeom prst="rect">
          <a:avLst/>
        </a:prstGeom>
      </xdr:spPr>
    </xdr:pic>
    <xdr:clientData/>
  </xdr:twoCellAnchor>
  <xdr:twoCellAnchor editAs="oneCell">
    <xdr:from>
      <xdr:col>10</xdr:col>
      <xdr:colOff>9524</xdr:colOff>
      <xdr:row>8</xdr:row>
      <xdr:rowOff>185737</xdr:rowOff>
    </xdr:from>
    <xdr:to>
      <xdr:col>12</xdr:col>
      <xdr:colOff>76199</xdr:colOff>
      <xdr:row>14</xdr:row>
      <xdr:rowOff>99389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1DCE4109-168C-4003-B071-0061F5668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76974" y="1709737"/>
          <a:ext cx="1285875" cy="1056652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16</xdr:row>
      <xdr:rowOff>85725</xdr:rowOff>
    </xdr:from>
    <xdr:to>
      <xdr:col>9</xdr:col>
      <xdr:colOff>542938</xdr:colOff>
      <xdr:row>19</xdr:row>
      <xdr:rowOff>171455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389233D4-C0E3-4A07-BE41-16588F5656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05325" y="3133725"/>
          <a:ext cx="1695463" cy="65723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23</xdr:row>
      <xdr:rowOff>0</xdr:rowOff>
    </xdr:from>
    <xdr:to>
      <xdr:col>12</xdr:col>
      <xdr:colOff>464031</xdr:colOff>
      <xdr:row>28</xdr:row>
      <xdr:rowOff>117709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EC037E5F-8F06-4CA9-B88B-178900030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714875" y="4167188"/>
          <a:ext cx="3695727" cy="1019182"/>
        </a:xfrm>
        <a:prstGeom prst="rect">
          <a:avLst/>
        </a:prstGeom>
      </xdr:spPr>
    </xdr:pic>
    <xdr:clientData/>
  </xdr:twoCellAnchor>
  <xdr:twoCellAnchor>
    <xdr:from>
      <xdr:col>4</xdr:col>
      <xdr:colOff>836839</xdr:colOff>
      <xdr:row>29</xdr:row>
      <xdr:rowOff>0</xdr:rowOff>
    </xdr:from>
    <xdr:to>
      <xdr:col>12</xdr:col>
      <xdr:colOff>47625</xdr:colOff>
      <xdr:row>44</xdr:row>
      <xdr:rowOff>38781</xdr:rowOff>
    </xdr:to>
    <xdr:graphicFrame macro="">
      <xdr:nvGraphicFramePr>
        <xdr:cNvPr id="31" name="Grafico 30">
          <a:extLst>
            <a:ext uri="{FF2B5EF4-FFF2-40B4-BE49-F238E27FC236}">
              <a16:creationId xmlns:a16="http://schemas.microsoft.com/office/drawing/2014/main" id="{23D81E30-BBFC-4C82-A16D-B3BB763786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779689</xdr:colOff>
      <xdr:row>46</xdr:row>
      <xdr:rowOff>95250</xdr:rowOff>
    </xdr:from>
    <xdr:to>
      <xdr:col>12</xdr:col>
      <xdr:colOff>47625</xdr:colOff>
      <xdr:row>61</xdr:row>
      <xdr:rowOff>134031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78DFA4D8-6667-4795-9129-7CF384D4A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7</xdr:col>
      <xdr:colOff>142875</xdr:colOff>
      <xdr:row>3</xdr:row>
      <xdr:rowOff>187477</xdr:rowOff>
    </xdr:from>
    <xdr:to>
      <xdr:col>9</xdr:col>
      <xdr:colOff>371475</xdr:colOff>
      <xdr:row>8</xdr:row>
      <xdr:rowOff>136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DE1D5CA-E6BD-4990-9643-E8F49218A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581525" y="758977"/>
          <a:ext cx="1447800" cy="765159"/>
        </a:xfrm>
        <a:prstGeom prst="rect">
          <a:avLst/>
        </a:prstGeom>
      </xdr:spPr>
    </xdr:pic>
    <xdr:clientData/>
  </xdr:twoCellAnchor>
  <xdr:twoCellAnchor editAs="oneCell">
    <xdr:from>
      <xdr:col>10</xdr:col>
      <xdr:colOff>161925</xdr:colOff>
      <xdr:row>15</xdr:row>
      <xdr:rowOff>104776</xdr:rowOff>
    </xdr:from>
    <xdr:to>
      <xdr:col>14</xdr:col>
      <xdr:colOff>76200</xdr:colOff>
      <xdr:row>20</xdr:row>
      <xdr:rowOff>89571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B958B63-0608-483B-A33A-38B2655B53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429375" y="2962276"/>
          <a:ext cx="2352675" cy="9372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13797</xdr:colOff>
      <xdr:row>47</xdr:row>
      <xdr:rowOff>70756</xdr:rowOff>
    </xdr:from>
    <xdr:to>
      <xdr:col>6</xdr:col>
      <xdr:colOff>516505</xdr:colOff>
      <xdr:row>62</xdr:row>
      <xdr:rowOff>109159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39228574-B540-430D-8FC2-20B1E253F7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632923</xdr:colOff>
      <xdr:row>47</xdr:row>
      <xdr:rowOff>80208</xdr:rowOff>
    </xdr:from>
    <xdr:to>
      <xdr:col>14</xdr:col>
      <xdr:colOff>34964</xdr:colOff>
      <xdr:row>62</xdr:row>
      <xdr:rowOff>118988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AB49F776-E97B-45E9-A7C0-437BE9852A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105454</xdr:colOff>
      <xdr:row>47</xdr:row>
      <xdr:rowOff>93134</xdr:rowOff>
    </xdr:from>
    <xdr:to>
      <xdr:col>21</xdr:col>
      <xdr:colOff>153079</xdr:colOff>
      <xdr:row>62</xdr:row>
      <xdr:rowOff>131915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9E1E9C85-7C97-4276-A46F-30544C32AF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6</xdr:col>
      <xdr:colOff>508000</xdr:colOff>
      <xdr:row>79</xdr:row>
      <xdr:rowOff>44450</xdr:rowOff>
    </xdr:to>
    <xdr:graphicFrame macro="">
      <xdr:nvGraphicFramePr>
        <xdr:cNvPr id="24" name="Grafico 23">
          <a:extLst>
            <a:ext uri="{FF2B5EF4-FFF2-40B4-BE49-F238E27FC236}">
              <a16:creationId xmlns:a16="http://schemas.microsoft.com/office/drawing/2014/main" id="{DFA5FBC7-7C6C-4C93-86F2-D0793EC9AA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</xdr:colOff>
      <xdr:row>64</xdr:row>
      <xdr:rowOff>0</xdr:rowOff>
    </xdr:from>
    <xdr:to>
      <xdr:col>14</xdr:col>
      <xdr:colOff>52917</xdr:colOff>
      <xdr:row>79</xdr:row>
      <xdr:rowOff>44450</xdr:rowOff>
    </xdr:to>
    <xdr:graphicFrame macro="">
      <xdr:nvGraphicFramePr>
        <xdr:cNvPr id="25" name="Grafico 24">
          <a:extLst>
            <a:ext uri="{FF2B5EF4-FFF2-40B4-BE49-F238E27FC236}">
              <a16:creationId xmlns:a16="http://schemas.microsoft.com/office/drawing/2014/main" id="{79D210B5-B4DB-4357-AD5C-04C5EA20F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195792</xdr:colOff>
      <xdr:row>64</xdr:row>
      <xdr:rowOff>0</xdr:rowOff>
    </xdr:from>
    <xdr:to>
      <xdr:col>21</xdr:col>
      <xdr:colOff>248709</xdr:colOff>
      <xdr:row>79</xdr:row>
      <xdr:rowOff>44450</xdr:rowOff>
    </xdr:to>
    <xdr:graphicFrame macro="">
      <xdr:nvGraphicFramePr>
        <xdr:cNvPr id="26" name="Grafico 25">
          <a:extLst>
            <a:ext uri="{FF2B5EF4-FFF2-40B4-BE49-F238E27FC236}">
              <a16:creationId xmlns:a16="http://schemas.microsoft.com/office/drawing/2014/main" id="{74F9A85E-1AFF-43EF-ADB1-DD1DF5987A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9</xdr:col>
      <xdr:colOff>9355</xdr:colOff>
      <xdr:row>17</xdr:row>
      <xdr:rowOff>0</xdr:rowOff>
    </xdr:from>
    <xdr:to>
      <xdr:col>16</xdr:col>
      <xdr:colOff>496269</xdr:colOff>
      <xdr:row>22</xdr:row>
      <xdr:rowOff>143098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1DF39BC-A0C8-408D-B298-55A261269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667205" y="3238500"/>
          <a:ext cx="4754114" cy="1095598"/>
        </a:xfrm>
        <a:prstGeom prst="rect">
          <a:avLst/>
        </a:prstGeom>
      </xdr:spPr>
    </xdr:pic>
    <xdr:clientData/>
  </xdr:twoCellAnchor>
  <xdr:twoCellAnchor editAs="oneCell">
    <xdr:from>
      <xdr:col>17</xdr:col>
      <xdr:colOff>504825</xdr:colOff>
      <xdr:row>16</xdr:row>
      <xdr:rowOff>38101</xdr:rowOff>
    </xdr:from>
    <xdr:to>
      <xdr:col>25</xdr:col>
      <xdr:colOff>533400</xdr:colOff>
      <xdr:row>23</xdr:row>
      <xdr:rowOff>37086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1C42A00-4AC3-4AED-9CB5-BDA19872E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039475" y="3086101"/>
          <a:ext cx="4905375" cy="1332485"/>
        </a:xfrm>
        <a:prstGeom prst="rect">
          <a:avLst/>
        </a:prstGeom>
      </xdr:spPr>
    </xdr:pic>
    <xdr:clientData/>
  </xdr:twoCellAnchor>
  <xdr:twoCellAnchor editAs="oneCell">
    <xdr:from>
      <xdr:col>12</xdr:col>
      <xdr:colOff>28574</xdr:colOff>
      <xdr:row>38</xdr:row>
      <xdr:rowOff>68854</xdr:rowOff>
    </xdr:from>
    <xdr:to>
      <xdr:col>21</xdr:col>
      <xdr:colOff>346480</xdr:colOff>
      <xdr:row>45</xdr:row>
      <xdr:rowOff>38099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304D5C1-E443-4B88-BD70-03CE40470C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15224" y="7231654"/>
          <a:ext cx="5804306" cy="1302745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</xdr:colOff>
      <xdr:row>28</xdr:row>
      <xdr:rowOff>142876</xdr:rowOff>
    </xdr:from>
    <xdr:to>
      <xdr:col>22</xdr:col>
      <xdr:colOff>66675</xdr:colOff>
      <xdr:row>36</xdr:row>
      <xdr:rowOff>109436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42023AB7-3791-4B76-9DDC-F1AB3BF7E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496175" y="5400676"/>
          <a:ext cx="6153150" cy="14905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5</xdr:row>
      <xdr:rowOff>65315</xdr:rowOff>
    </xdr:from>
    <xdr:to>
      <xdr:col>15</xdr:col>
      <xdr:colOff>506302</xdr:colOff>
      <xdr:row>17</xdr:row>
      <xdr:rowOff>92589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8148606-7BE8-45C8-94CC-C59A1A4EE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78286" y="990601"/>
          <a:ext cx="4425159" cy="2247959"/>
        </a:xfrm>
        <a:prstGeom prst="rect">
          <a:avLst/>
        </a:prstGeom>
      </xdr:spPr>
    </xdr:pic>
    <xdr:clientData/>
  </xdr:twoCellAnchor>
  <xdr:twoCellAnchor editAs="oneCell">
    <xdr:from>
      <xdr:col>9</xdr:col>
      <xdr:colOff>32657</xdr:colOff>
      <xdr:row>18</xdr:row>
      <xdr:rowOff>70757</xdr:rowOff>
    </xdr:from>
    <xdr:to>
      <xdr:col>15</xdr:col>
      <xdr:colOff>462757</xdr:colOff>
      <xdr:row>31</xdr:row>
      <xdr:rowOff>81707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F3DE845-B04C-43AA-973E-AFF970F73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10943" y="3401786"/>
          <a:ext cx="4348957" cy="2416692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32</xdr:row>
      <xdr:rowOff>48985</xdr:rowOff>
    </xdr:from>
    <xdr:to>
      <xdr:col>15</xdr:col>
      <xdr:colOff>391999</xdr:colOff>
      <xdr:row>45</xdr:row>
      <xdr:rowOff>81707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B1A4BE4-6984-48CC-9D94-34FAFCF9B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78286" y="5970814"/>
          <a:ext cx="4310856" cy="243846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46</xdr:row>
      <xdr:rowOff>0</xdr:rowOff>
    </xdr:from>
    <xdr:to>
      <xdr:col>15</xdr:col>
      <xdr:colOff>391999</xdr:colOff>
      <xdr:row>59</xdr:row>
      <xdr:rowOff>21836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24B03432-9070-4B4E-8C30-F235AA789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78286" y="8512629"/>
          <a:ext cx="4310856" cy="242757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60</xdr:row>
      <xdr:rowOff>0</xdr:rowOff>
    </xdr:from>
    <xdr:to>
      <xdr:col>15</xdr:col>
      <xdr:colOff>375670</xdr:colOff>
      <xdr:row>73</xdr:row>
      <xdr:rowOff>64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E094EDC-5DEB-42C1-986B-CDC7F9F23D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878286" y="11103429"/>
          <a:ext cx="4294527" cy="2405806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74</xdr:row>
      <xdr:rowOff>0</xdr:rowOff>
    </xdr:from>
    <xdr:to>
      <xdr:col>15</xdr:col>
      <xdr:colOff>413771</xdr:colOff>
      <xdr:row>87</xdr:row>
      <xdr:rowOff>10950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A257A51-2AFA-497A-887C-85BEC76A7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970814" y="13694229"/>
          <a:ext cx="4332628" cy="24166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48727-D2B8-4F9F-A946-9BAA2BABA3DD}">
  <dimension ref="A1:F543"/>
  <sheetViews>
    <sheetView zoomScaleNormal="100" workbookViewId="0">
      <selection activeCell="P20" sqref="P20"/>
    </sheetView>
  </sheetViews>
  <sheetFormatPr defaultRowHeight="15"/>
  <cols>
    <col min="5" max="5" width="11.7109375" bestFit="1" customWidth="1"/>
  </cols>
  <sheetData>
    <row r="1" spans="1:6">
      <c r="A1" t="s">
        <v>0</v>
      </c>
      <c r="B1" s="8">
        <v>1000</v>
      </c>
      <c r="C1" t="s">
        <v>1</v>
      </c>
    </row>
    <row r="2" spans="1:6">
      <c r="A2" t="s">
        <v>2</v>
      </c>
      <c r="B2" s="8">
        <v>31500</v>
      </c>
      <c r="C2" t="s">
        <v>3</v>
      </c>
    </row>
    <row r="3" spans="1:6">
      <c r="A3" t="s">
        <v>4</v>
      </c>
      <c r="B3" s="8">
        <v>3.65</v>
      </c>
      <c r="C3" t="s">
        <v>0</v>
      </c>
    </row>
    <row r="4" spans="1:6">
      <c r="A4" s="1" t="s">
        <v>5</v>
      </c>
      <c r="B4" s="8">
        <v>0.05</v>
      </c>
    </row>
    <row r="5" spans="1:6">
      <c r="A5" s="2" t="s">
        <v>6</v>
      </c>
      <c r="B5" s="2" t="s">
        <v>7</v>
      </c>
      <c r="C5" s="2" t="s">
        <v>8</v>
      </c>
      <c r="D5" s="2" t="s">
        <v>9</v>
      </c>
      <c r="E5" s="2" t="s">
        <v>30</v>
      </c>
      <c r="F5" s="2"/>
    </row>
    <row r="6" spans="1:6">
      <c r="A6">
        <v>1</v>
      </c>
      <c r="B6" s="8">
        <v>30</v>
      </c>
      <c r="C6" s="8">
        <v>40</v>
      </c>
      <c r="D6">
        <f>B6*C6^3/12</f>
        <v>160000</v>
      </c>
      <c r="E6" s="5">
        <f>12*($B$2*10^3)*(D6/10^8)/($B$3^3)</f>
        <v>12437.502731243108</v>
      </c>
      <c r="F6" s="5"/>
    </row>
    <row r="7" spans="1:6">
      <c r="A7">
        <v>2</v>
      </c>
      <c r="B7" s="8">
        <v>30</v>
      </c>
      <c r="C7" s="8">
        <v>50</v>
      </c>
      <c r="D7">
        <f t="shared" ref="D7:D8" si="0">B7*C7^3/12</f>
        <v>312500</v>
      </c>
      <c r="E7" s="5">
        <f t="shared" ref="E7:E8" si="1">12*($B$2*10^3)*(D7/10^8)/($B$3^3)</f>
        <v>24291.997521959194</v>
      </c>
      <c r="F7" s="5"/>
    </row>
    <row r="8" spans="1:6">
      <c r="A8">
        <v>3</v>
      </c>
      <c r="B8" s="8">
        <v>30</v>
      </c>
      <c r="C8" s="8">
        <v>40</v>
      </c>
      <c r="D8">
        <f t="shared" si="0"/>
        <v>160000</v>
      </c>
      <c r="E8" s="5">
        <f t="shared" si="1"/>
        <v>12437.502731243108</v>
      </c>
      <c r="F8" s="5"/>
    </row>
    <row r="9" spans="1:6">
      <c r="D9" s="2" t="s">
        <v>10</v>
      </c>
      <c r="E9" s="5">
        <f>SUM(E6:E8)</f>
        <v>49167.002984445411</v>
      </c>
      <c r="F9" s="5"/>
    </row>
    <row r="13" spans="1:6">
      <c r="A13" s="1" t="s">
        <v>11</v>
      </c>
      <c r="B13" s="4">
        <f>SQRT(E9/B1)</f>
        <v>7.0119186378940119</v>
      </c>
      <c r="C13" t="s">
        <v>12</v>
      </c>
    </row>
    <row r="14" spans="1:6">
      <c r="A14" t="s">
        <v>13</v>
      </c>
      <c r="B14" s="3">
        <f>2*PI()/B13</f>
        <v>0.89607219245583025</v>
      </c>
      <c r="C14" t="s">
        <v>14</v>
      </c>
    </row>
    <row r="16" spans="1:6">
      <c r="A16" s="6" t="s">
        <v>15</v>
      </c>
      <c r="B16" s="4">
        <f>B13*SQRT(1-B4^2)</f>
        <v>7.0031482546769137</v>
      </c>
      <c r="C16" t="s">
        <v>12</v>
      </c>
    </row>
    <row r="17" spans="1:3">
      <c r="A17" t="s">
        <v>16</v>
      </c>
      <c r="B17" s="3">
        <f>2*PI()/B16</f>
        <v>0.89719438725054623</v>
      </c>
      <c r="C17" t="s">
        <v>14</v>
      </c>
    </row>
    <row r="19" spans="1:3">
      <c r="A19" t="s">
        <v>17</v>
      </c>
      <c r="B19" s="8">
        <v>35</v>
      </c>
      <c r="C19" t="s">
        <v>18</v>
      </c>
    </row>
    <row r="21" spans="1:3">
      <c r="A21" t="s">
        <v>1</v>
      </c>
      <c r="B21" s="9">
        <f>3*B17</f>
        <v>2.6915831617516388</v>
      </c>
      <c r="C21" t="s">
        <v>14</v>
      </c>
    </row>
    <row r="22" spans="1:3">
      <c r="A22" t="s">
        <v>19</v>
      </c>
      <c r="B22" s="4">
        <f>$B$19*(COS($B$16*B21)+$B$4*$B$13/$B$16*SIN($B$16*B21))*EXP(-$B$4*$B$13*B21)</f>
        <v>13.622052060712026</v>
      </c>
      <c r="C22" t="s">
        <v>18</v>
      </c>
    </row>
    <row r="23" spans="1:3">
      <c r="A23" t="s">
        <v>20</v>
      </c>
      <c r="B23" s="4">
        <v>0</v>
      </c>
      <c r="C23" t="s">
        <v>21</v>
      </c>
    </row>
    <row r="24" spans="1:3">
      <c r="A24" t="s">
        <v>29</v>
      </c>
      <c r="B24" s="5">
        <f>E9*B22/1000</f>
        <v>669.75547432329893</v>
      </c>
      <c r="C24" t="s">
        <v>23</v>
      </c>
    </row>
    <row r="26" spans="1:3">
      <c r="A26" t="s">
        <v>1</v>
      </c>
      <c r="B26" t="s">
        <v>24</v>
      </c>
      <c r="C26" t="s">
        <v>22</v>
      </c>
    </row>
    <row r="27" spans="1:3">
      <c r="A27">
        <v>0</v>
      </c>
      <c r="B27" s="5">
        <f>$B$19*(COS($B$16*A27)+$B$4*$B$13/$B$16*SIN($B$16*A27))*EXP(-$B$4*$B$13*A27)</f>
        <v>35</v>
      </c>
      <c r="C27" s="5">
        <f>$E$9*B27/1000</f>
        <v>1720.8451044555893</v>
      </c>
    </row>
    <row r="28" spans="1:3">
      <c r="A28">
        <f>A27+0.01</f>
        <v>0.01</v>
      </c>
      <c r="B28" s="5">
        <f t="shared" ref="B28:B29" si="2">$B$19*(COS($B$16*A28)+$B$4*$B$13/$B$16*SIN($B$16*A28))*EXP(-$B$4*$B$13*A28)</f>
        <v>34.914193649032107</v>
      </c>
      <c r="C28" s="5">
        <f t="shared" ref="C28:C29" si="3">$E$9*B28/1000</f>
        <v>1716.6262633414667</v>
      </c>
    </row>
    <row r="29" spans="1:3">
      <c r="A29">
        <f t="shared" ref="A29:A92" si="4">A28+0.01</f>
        <v>0.02</v>
      </c>
      <c r="B29" s="5">
        <f t="shared" si="2"/>
        <v>34.657994749256495</v>
      </c>
      <c r="C29" s="5">
        <f t="shared" si="3"/>
        <v>1704.0297312715875</v>
      </c>
    </row>
    <row r="30" spans="1:3">
      <c r="A30">
        <f t="shared" si="4"/>
        <v>0.03</v>
      </c>
      <c r="B30" s="5">
        <f>$B$19*(COS($B$16*A30)+$B$4*$B$13/$B$16*SIN($B$16*A30))*EXP(-$B$4*$B$13*A30)</f>
        <v>34.233848633286676</v>
      </c>
      <c r="C30" s="5">
        <f>$E$9*B30/1000</f>
        <v>1683.1757379218584</v>
      </c>
    </row>
    <row r="31" spans="1:3">
      <c r="A31">
        <f t="shared" si="4"/>
        <v>0.04</v>
      </c>
      <c r="B31" s="5">
        <f t="shared" ref="B31:B94" si="5">$B$19*(COS($B$16*A31)+$B$4*$B$13/$B$16*SIN($B$16*A31))*EXP(-$B$4*$B$13*A31)</f>
        <v>33.645006067997812</v>
      </c>
      <c r="C31" s="5">
        <f t="shared" ref="C31:C94" si="6">$E$9*B31/1000</f>
        <v>1654.2241137569324</v>
      </c>
    </row>
    <row r="32" spans="1:3">
      <c r="A32">
        <f t="shared" si="4"/>
        <v>0.05</v>
      </c>
      <c r="B32" s="5">
        <f t="shared" si="5"/>
        <v>32.895501706024916</v>
      </c>
      <c r="C32" s="5">
        <f t="shared" si="6"/>
        <v>1617.3732305549563</v>
      </c>
    </row>
    <row r="33" spans="1:3">
      <c r="A33">
        <f t="shared" si="4"/>
        <v>6.0000000000000005E-2</v>
      </c>
      <c r="B33" s="5">
        <f t="shared" si="5"/>
        <v>31.990128848751482</v>
      </c>
      <c r="C33" s="5">
        <f t="shared" si="6"/>
        <v>1572.8587605793573</v>
      </c>
    </row>
    <row r="34" spans="1:3">
      <c r="A34">
        <f t="shared" si="4"/>
        <v>7.0000000000000007E-2</v>
      </c>
      <c r="B34" s="5">
        <f t="shared" si="5"/>
        <v>30.93441067016041</v>
      </c>
      <c r="C34" s="5">
        <f t="shared" si="6"/>
        <v>1520.9522617418368</v>
      </c>
    </row>
    <row r="35" spans="1:3">
      <c r="A35">
        <f t="shared" si="4"/>
        <v>0.08</v>
      </c>
      <c r="B35" s="5">
        <f t="shared" si="5"/>
        <v>29.734568067207011</v>
      </c>
      <c r="C35" s="5">
        <f t="shared" si="6"/>
        <v>1461.9595969015622</v>
      </c>
    </row>
    <row r="36" spans="1:3">
      <c r="A36">
        <f t="shared" si="4"/>
        <v>0.09</v>
      </c>
      <c r="B36" s="5">
        <f t="shared" si="5"/>
        <v>28.397484317739032</v>
      </c>
      <c r="C36" s="5">
        <f t="shared" si="6"/>
        <v>1396.2191962010168</v>
      </c>
    </row>
    <row r="37" spans="1:3">
      <c r="A37">
        <f t="shared" si="4"/>
        <v>9.9999999999999992E-2</v>
      </c>
      <c r="B37" s="5">
        <f t="shared" si="5"/>
        <v>26.930666741358106</v>
      </c>
      <c r="C37" s="5">
        <f t="shared" si="6"/>
        <v>1324.1001720454587</v>
      </c>
    </row>
    <row r="38" spans="1:3">
      <c r="A38">
        <f t="shared" si="4"/>
        <v>0.10999999999999999</v>
      </c>
      <c r="B38" s="5">
        <f t="shared" si="5"/>
        <v>25.34220557192992</v>
      </c>
      <c r="C38" s="5">
        <f t="shared" si="6"/>
        <v>1246.0002969875075</v>
      </c>
    </row>
    <row r="39" spans="1:3">
      <c r="A39">
        <f t="shared" si="4"/>
        <v>0.11999999999999998</v>
      </c>
      <c r="B39" s="5">
        <f t="shared" si="5"/>
        <v>23.640730262648411</v>
      </c>
      <c r="C39" s="5">
        <f t="shared" si="6"/>
        <v>1162.3438553781034</v>
      </c>
    </row>
    <row r="40" spans="1:3">
      <c r="A40">
        <f t="shared" si="4"/>
        <v>0.12999999999999998</v>
      </c>
      <c r="B40" s="5">
        <f t="shared" si="5"/>
        <v>21.835363455589121</v>
      </c>
      <c r="C40" s="5">
        <f t="shared" si="6"/>
        <v>1073.5793801874006</v>
      </c>
    </row>
    <row r="41" spans="1:3">
      <c r="A41">
        <f t="shared" si="4"/>
        <v>0.13999999999999999</v>
      </c>
      <c r="B41" s="5">
        <f t="shared" si="5"/>
        <v>19.935672857505093</v>
      </c>
      <c r="C41" s="5">
        <f t="shared" si="6"/>
        <v>980.17728688188026</v>
      </c>
    </row>
    <row r="42" spans="1:3">
      <c r="A42">
        <f t="shared" si="4"/>
        <v>0.15</v>
      </c>
      <c r="B42" s="5">
        <f t="shared" si="5"/>
        <v>17.95162127218309</v>
      </c>
      <c r="C42" s="5">
        <f t="shared" si="6"/>
        <v>882.62741666505974</v>
      </c>
    </row>
    <row r="43" spans="1:3">
      <c r="A43">
        <f t="shared" si="4"/>
        <v>0.16</v>
      </c>
      <c r="B43" s="5">
        <f t="shared" si="5"/>
        <v>15.893515046957372</v>
      </c>
      <c r="C43" s="5">
        <f t="shared" si="6"/>
        <v>781.43650174708114</v>
      </c>
    </row>
    <row r="44" spans="1:3">
      <c r="A44">
        <f t="shared" si="4"/>
        <v>0.17</v>
      </c>
      <c r="B44" s="5">
        <f t="shared" si="5"/>
        <v>13.771951196944803</v>
      </c>
      <c r="C44" s="5">
        <f t="shared" si="6"/>
        <v>677.12556560182168</v>
      </c>
    </row>
    <row r="45" spans="1:3">
      <c r="A45">
        <f t="shared" si="4"/>
        <v>0.18000000000000002</v>
      </c>
      <c r="B45" s="5">
        <f t="shared" si="5"/>
        <v>11.597763475199631</v>
      </c>
      <c r="C45" s="5">
        <f t="shared" si="6"/>
        <v>570.22727139803214</v>
      </c>
    </row>
    <row r="46" spans="1:3">
      <c r="A46">
        <f t="shared" si="4"/>
        <v>0.19000000000000003</v>
      </c>
      <c r="B46" s="5">
        <f t="shared" si="5"/>
        <v>9.3819676602741353</v>
      </c>
      <c r="C46" s="5">
        <f t="shared" si="6"/>
        <v>461.28323195266876</v>
      </c>
    </row>
    <row r="47" spans="1:3">
      <c r="A47">
        <f t="shared" si="4"/>
        <v>0.20000000000000004</v>
      </c>
      <c r="B47" s="5">
        <f t="shared" si="5"/>
        <v>7.1357063346074696</v>
      </c>
      <c r="C47" s="5">
        <f t="shared" si="6"/>
        <v>350.8412946497715</v>
      </c>
    </row>
    <row r="48" spans="1:3">
      <c r="A48">
        <f t="shared" si="4"/>
        <v>0.21000000000000005</v>
      </c>
      <c r="B48" s="5">
        <f t="shared" si="5"/>
        <v>4.8701934277481715</v>
      </c>
      <c r="C48" s="5">
        <f t="shared" si="6"/>
        <v>239.45281479692079</v>
      </c>
    </row>
    <row r="49" spans="1:3">
      <c r="A49">
        <f t="shared" si="4"/>
        <v>0.22000000000000006</v>
      </c>
      <c r="B49" s="5">
        <f t="shared" si="5"/>
        <v>2.596658797652724</v>
      </c>
      <c r="C49" s="5">
        <f t="shared" si="6"/>
        <v>127.66993085377791</v>
      </c>
    </row>
    <row r="50" spans="1:3">
      <c r="A50">
        <f t="shared" si="4"/>
        <v>0.23000000000000007</v>
      </c>
      <c r="B50" s="5">
        <f t="shared" si="5"/>
        <v>0.32629312120704401</v>
      </c>
      <c r="C50" s="5">
        <f t="shared" si="6"/>
        <v>16.04285486419074</v>
      </c>
    </row>
    <row r="51" spans="1:3">
      <c r="A51">
        <f t="shared" si="4"/>
        <v>0.24000000000000007</v>
      </c>
      <c r="B51" s="5">
        <f t="shared" si="5"/>
        <v>-1.929806638291345</v>
      </c>
      <c r="C51" s="5">
        <f t="shared" si="6"/>
        <v>-94.882808744273134</v>
      </c>
    </row>
    <row r="52" spans="1:3">
      <c r="A52">
        <f t="shared" si="4"/>
        <v>0.25000000000000006</v>
      </c>
      <c r="B52" s="5">
        <f t="shared" si="5"/>
        <v>-4.1606909236491507</v>
      </c>
      <c r="C52" s="5">
        <f t="shared" si="6"/>
        <v>-204.56870306041273</v>
      </c>
    </row>
    <row r="53" spans="1:3">
      <c r="A53">
        <f t="shared" si="4"/>
        <v>0.26000000000000006</v>
      </c>
      <c r="B53" s="5">
        <f t="shared" si="5"/>
        <v>-6.3556101792017117</v>
      </c>
      <c r="C53" s="5">
        <f t="shared" si="6"/>
        <v>-312.48630464878221</v>
      </c>
    </row>
    <row r="54" spans="1:3">
      <c r="A54">
        <f t="shared" si="4"/>
        <v>0.27000000000000007</v>
      </c>
      <c r="B54" s="5">
        <f t="shared" si="5"/>
        <v>-8.5040660992259021</v>
      </c>
      <c r="C54" s="5">
        <f t="shared" si="6"/>
        <v>-418.11944328056097</v>
      </c>
    </row>
    <row r="55" spans="1:3">
      <c r="A55">
        <f t="shared" si="4"/>
        <v>0.28000000000000008</v>
      </c>
      <c r="B55" s="5">
        <f t="shared" si="5"/>
        <v>-10.595861287764782</v>
      </c>
      <c r="C55" s="5">
        <f t="shared" si="6"/>
        <v>-520.96674355830066</v>
      </c>
    </row>
    <row r="56" spans="1:3">
      <c r="A56">
        <f t="shared" si="4"/>
        <v>0.29000000000000009</v>
      </c>
      <c r="B56" s="5">
        <f t="shared" si="5"/>
        <v>-12.621147097755248</v>
      </c>
      <c r="C56" s="5">
        <f t="shared" si="6"/>
        <v>-620.54397702245683</v>
      </c>
    </row>
    <row r="57" spans="1:3">
      <c r="A57">
        <f t="shared" si="4"/>
        <v>0.3000000000000001</v>
      </c>
      <c r="B57" s="5">
        <f t="shared" si="5"/>
        <v>-14.570469427888817</v>
      </c>
      <c r="C57" s="5">
        <f t="shared" si="6"/>
        <v>-716.38631384578014</v>
      </c>
    </row>
    <row r="58" spans="1:3">
      <c r="A58">
        <f t="shared" si="4"/>
        <v>0.31000000000000011</v>
      </c>
      <c r="B58" s="5">
        <f t="shared" si="5"/>
        <v>-16.434812267185517</v>
      </c>
      <c r="C58" s="5">
        <f t="shared" si="6"/>
        <v>-808.05046378951045</v>
      </c>
    </row>
    <row r="59" spans="1:3">
      <c r="A59">
        <f t="shared" si="4"/>
        <v>0.32000000000000012</v>
      </c>
      <c r="B59" s="5">
        <f t="shared" si="5"/>
        <v>-18.205638789759458</v>
      </c>
      <c r="C59" s="5">
        <f t="shared" si="6"/>
        <v>-895.11669670983849</v>
      </c>
    </row>
    <row r="60" spans="1:3">
      <c r="A60">
        <f t="shared" si="4"/>
        <v>0.33000000000000013</v>
      </c>
      <c r="B60" s="5">
        <f t="shared" si="5"/>
        <v>-19.87492981563204</v>
      </c>
      <c r="C60" s="5">
        <f t="shared" si="6"/>
        <v>-977.19073356082356</v>
      </c>
    </row>
    <row r="61" spans="1:3">
      <c r="A61">
        <f t="shared" si="4"/>
        <v>0.34000000000000014</v>
      </c>
      <c r="B61" s="5">
        <f t="shared" si="5"/>
        <v>-21.435219467635886</v>
      </c>
      <c r="C61" s="5">
        <f t="shared" si="6"/>
        <v>-1053.9054995374959</v>
      </c>
    </row>
    <row r="62" spans="1:3">
      <c r="A62">
        <f t="shared" si="4"/>
        <v>0.35000000000000014</v>
      </c>
      <c r="B62" s="5">
        <f t="shared" si="5"/>
        <v>-22.879627869371941</v>
      </c>
      <c r="C62" s="5">
        <f t="shared" si="6"/>
        <v>-1124.9227317364107</v>
      </c>
    </row>
    <row r="63" spans="1:3">
      <c r="A63">
        <f t="shared" si="4"/>
        <v>0.36000000000000015</v>
      </c>
      <c r="B63" s="5">
        <f t="shared" si="5"/>
        <v>-24.201890744756728</v>
      </c>
      <c r="C63" s="5">
        <f t="shared" si="6"/>
        <v>-1189.934434476676</v>
      </c>
    </row>
    <row r="64" spans="1:3">
      <c r="A64">
        <f t="shared" si="4"/>
        <v>0.37000000000000016</v>
      </c>
      <c r="B64" s="5">
        <f t="shared" si="5"/>
        <v>-25.396385795846268</v>
      </c>
      <c r="C64" s="5">
        <f t="shared" si="6"/>
        <v>-1248.6641762185006</v>
      </c>
    </row>
    <row r="65" spans="1:3">
      <c r="A65">
        <f t="shared" si="4"/>
        <v>0.38000000000000017</v>
      </c>
      <c r="B65" s="5">
        <f t="shared" si="5"/>
        <v>-26.458155752262474</v>
      </c>
      <c r="C65" s="5">
        <f t="shared" si="6"/>
        <v>-1300.8682228344105</v>
      </c>
    </row>
    <row r="66" spans="1:3">
      <c r="A66">
        <f t="shared" si="4"/>
        <v>0.39000000000000018</v>
      </c>
      <c r="B66" s="5">
        <f t="shared" si="5"/>
        <v>-27.382928002594735</v>
      </c>
      <c r="C66" s="5">
        <f t="shared" si="6"/>
        <v>-1346.3365028264293</v>
      </c>
    </row>
    <row r="67" spans="1:3">
      <c r="A67">
        <f t="shared" si="4"/>
        <v>0.40000000000000019</v>
      </c>
      <c r="B67" s="5">
        <f t="shared" si="5"/>
        <v>-28.167130735514668</v>
      </c>
      <c r="C67" s="5">
        <f t="shared" si="6"/>
        <v>-1384.8934009363136</v>
      </c>
    </row>
    <row r="68" spans="1:3">
      <c r="A68">
        <f t="shared" si="4"/>
        <v>0.4100000000000002</v>
      </c>
      <c r="B68" s="5">
        <f t="shared" si="5"/>
        <v>-28.807905535941401</v>
      </c>
      <c r="C68" s="5">
        <f t="shared" si="6"/>
        <v>-1416.3983774612523</v>
      </c>
    </row>
    <row r="69" spans="1:3">
      <c r="A69">
        <f t="shared" si="4"/>
        <v>0.42000000000000021</v>
      </c>
      <c r="B69" s="5">
        <f t="shared" si="5"/>
        <v>-29.30311639933737</v>
      </c>
      <c r="C69" s="5">
        <f t="shared" si="6"/>
        <v>-1440.7464114597717</v>
      </c>
    </row>
    <row r="70" spans="1:3">
      <c r="A70">
        <f t="shared" si="4"/>
        <v>0.43000000000000022</v>
      </c>
      <c r="B70" s="5">
        <f t="shared" si="5"/>
        <v>-29.651355145015238</v>
      </c>
      <c r="C70" s="5">
        <f t="shared" si="6"/>
        <v>-1457.8682669078148</v>
      </c>
    </row>
    <row r="71" spans="1:3">
      <c r="A71">
        <f t="shared" si="4"/>
        <v>0.44000000000000022</v>
      </c>
      <c r="B71" s="5">
        <f t="shared" si="5"/>
        <v>-29.851943227105803</v>
      </c>
      <c r="C71" s="5">
        <f t="shared" si="6"/>
        <v>-1467.7305817386061</v>
      </c>
    </row>
    <row r="72" spans="1:3">
      <c r="A72">
        <f t="shared" si="4"/>
        <v>0.45000000000000023</v>
      </c>
      <c r="B72" s="5">
        <f t="shared" si="5"/>
        <v>-29.904929959488545</v>
      </c>
      <c r="C72" s="5">
        <f t="shared" si="6"/>
        <v>-1470.3357805678042</v>
      </c>
    </row>
    <row r="73" spans="1:3">
      <c r="A73">
        <f t="shared" si="4"/>
        <v>0.46000000000000024</v>
      </c>
      <c r="B73" s="5">
        <f t="shared" si="5"/>
        <v>-29.811087188435405</v>
      </c>
      <c r="C73" s="5">
        <f t="shared" si="6"/>
        <v>-1465.721812763366</v>
      </c>
    </row>
    <row r="74" spans="1:3">
      <c r="A74">
        <f t="shared" si="4"/>
        <v>0.47000000000000025</v>
      </c>
      <c r="B74" s="5">
        <f t="shared" si="5"/>
        <v>-29.571900463879583</v>
      </c>
      <c r="C74" s="5">
        <f t="shared" si="6"/>
        <v>-1453.9617183632902</v>
      </c>
    </row>
    <row r="75" spans="1:3">
      <c r="A75">
        <f t="shared" si="4"/>
        <v>0.48000000000000026</v>
      </c>
      <c r="B75" s="5">
        <f t="shared" si="5"/>
        <v>-29.189556777013632</v>
      </c>
      <c r="C75" s="5">
        <f t="shared" si="6"/>
        <v>-1435.1630251700681</v>
      </c>
    </row>
    <row r="76" spans="1:3">
      <c r="A76">
        <f t="shared" si="4"/>
        <v>0.49000000000000027</v>
      </c>
      <c r="B76" s="5">
        <f t="shared" si="5"/>
        <v>-28.666928948264189</v>
      </c>
      <c r="C76" s="5">
        <f t="shared" si="6"/>
        <v>-1409.4669811541899</v>
      </c>
    </row>
    <row r="77" spans="1:3">
      <c r="A77">
        <f t="shared" si="4"/>
        <v>0.50000000000000022</v>
      </c>
      <c r="B77" s="5">
        <f t="shared" si="5"/>
        <v>-28.007556765508397</v>
      </c>
      <c r="C77" s="5">
        <f t="shared" si="6"/>
        <v>-1377.0476270767756</v>
      </c>
    </row>
    <row r="78" spans="1:3">
      <c r="A78">
        <f t="shared" si="4"/>
        <v>0.51000000000000023</v>
      </c>
      <c r="B78" s="5">
        <f t="shared" si="5"/>
        <v>-27.215624987614838</v>
      </c>
      <c r="C78" s="5">
        <f t="shared" si="6"/>
        <v>-1338.1107149896059</v>
      </c>
    </row>
    <row r="79" spans="1:3">
      <c r="A79">
        <f t="shared" si="4"/>
        <v>0.52000000000000024</v>
      </c>
      <c r="B79" s="5">
        <f t="shared" si="5"/>
        <v>-26.29593834293971</v>
      </c>
      <c r="C79" s="5">
        <f t="shared" si="6"/>
        <v>-1292.8924789861092</v>
      </c>
    </row>
    <row r="80" spans="1:3">
      <c r="A80">
        <f t="shared" si="4"/>
        <v>0.53000000000000025</v>
      </c>
      <c r="B80" s="5">
        <f t="shared" si="5"/>
        <v>-25.253893666220485</v>
      </c>
      <c r="C80" s="5">
        <f t="shared" si="6"/>
        <v>-1241.6582652559296</v>
      </c>
    </row>
    <row r="81" spans="1:3">
      <c r="A81">
        <f t="shared" si="4"/>
        <v>0.54000000000000026</v>
      </c>
      <c r="B81" s="5">
        <f t="shared" si="5"/>
        <v>-24.095449330321525</v>
      </c>
      <c r="C81" s="5">
        <f t="shared" si="6"/>
        <v>-1184.7010291354716</v>
      </c>
    </row>
    <row r="82" spans="1:3">
      <c r="A82">
        <f t="shared" si="4"/>
        <v>0.55000000000000027</v>
      </c>
      <c r="B82" s="5">
        <f t="shared" si="5"/>
        <v>-22.827092141441703</v>
      </c>
      <c r="C82" s="5">
        <f t="shared" si="6"/>
        <v>-1122.3397074444745</v>
      </c>
    </row>
    <row r="83" spans="1:3">
      <c r="A83">
        <f t="shared" si="4"/>
        <v>0.56000000000000028</v>
      </c>
      <c r="B83" s="5">
        <f t="shared" si="5"/>
        <v>-21.455801877638059</v>
      </c>
      <c r="C83" s="5">
        <f t="shared" si="6"/>
        <v>-1054.9174749514998</v>
      </c>
    </row>
    <row r="84" spans="1:3">
      <c r="A84">
        <f t="shared" si="4"/>
        <v>0.57000000000000028</v>
      </c>
      <c r="B84" s="5">
        <f t="shared" si="5"/>
        <v>-19.989013660805377</v>
      </c>
      <c r="C84" s="5">
        <f t="shared" si="6"/>
        <v>-982.79989431693798</v>
      </c>
    </row>
    <row r="85" spans="1:3">
      <c r="A85">
        <f t="shared" si="4"/>
        <v>0.58000000000000029</v>
      </c>
      <c r="B85" s="5">
        <f t="shared" si="5"/>
        <v>-18.434578361532875</v>
      </c>
      <c r="C85" s="5">
        <f t="shared" si="6"/>
        <v>-906.3729693184797</v>
      </c>
    </row>
    <row r="86" spans="1:3">
      <c r="A86">
        <f t="shared" si="4"/>
        <v>0.5900000000000003</v>
      </c>
      <c r="B86" s="5">
        <f t="shared" si="5"/>
        <v>-16.800721244500362</v>
      </c>
      <c r="C86" s="5">
        <f t="shared" si="6"/>
        <v>-826.04111156918475</v>
      </c>
    </row>
    <row r="87" spans="1:3">
      <c r="A87">
        <f t="shared" si="4"/>
        <v>0.60000000000000031</v>
      </c>
      <c r="B87" s="5">
        <f t="shared" si="5"/>
        <v>-15.095999069241806</v>
      </c>
      <c r="C87" s="5">
        <f t="shared" si="6"/>
        <v>-742.22503129059703</v>
      </c>
    </row>
    <row r="88" spans="1:3">
      <c r="A88">
        <f t="shared" si="4"/>
        <v>0.61000000000000032</v>
      </c>
      <c r="B88" s="5">
        <f t="shared" si="5"/>
        <v>-13.329255867168165</v>
      </c>
      <c r="C88" s="5">
        <f t="shared" si="6"/>
        <v>-655.35956300149371</v>
      </c>
    </row>
    <row r="89" spans="1:3">
      <c r="A89">
        <f t="shared" si="4"/>
        <v>0.62000000000000033</v>
      </c>
      <c r="B89" s="5">
        <f t="shared" si="5"/>
        <v>-11.509577620680558</v>
      </c>
      <c r="C89" s="5">
        <f t="shared" si="6"/>
        <v>-565.89143722570714</v>
      </c>
    </row>
    <row r="90" spans="1:3">
      <c r="A90">
        <f t="shared" si="4"/>
        <v>0.63000000000000034</v>
      </c>
      <c r="B90" s="5">
        <f t="shared" si="5"/>
        <v>-9.6462460740045266</v>
      </c>
      <c r="C90" s="5">
        <f t="shared" si="6"/>
        <v>-474.27700950927539</v>
      </c>
    </row>
    <row r="91" spans="1:3">
      <c r="A91">
        <f t="shared" si="4"/>
        <v>0.64000000000000035</v>
      </c>
      <c r="B91" s="5">
        <f t="shared" si="5"/>
        <v>-7.7486919080234467</v>
      </c>
      <c r="C91" s="5">
        <f t="shared" si="6"/>
        <v>-380.9799581673368</v>
      </c>
    </row>
    <row r="92" spans="1:3">
      <c r="A92">
        <f t="shared" si="4"/>
        <v>0.65000000000000036</v>
      </c>
      <c r="B92" s="5">
        <f t="shared" si="5"/>
        <v>-5.8264475128809128</v>
      </c>
      <c r="C92" s="5">
        <f t="shared" si="6"/>
        <v>-286.46896225453042</v>
      </c>
    </row>
    <row r="93" spans="1:3">
      <c r="A93">
        <f t="shared" ref="A93:A156" si="7">A92+0.01</f>
        <v>0.66000000000000036</v>
      </c>
      <c r="B93" s="5">
        <f t="shared" si="5"/>
        <v>-3.8890995924590754</v>
      </c>
      <c r="C93" s="5">
        <f t="shared" si="6"/>
        <v>-191.21537126924079</v>
      </c>
    </row>
    <row r="94" spans="1:3">
      <c r="A94">
        <f t="shared" si="7"/>
        <v>0.67000000000000037</v>
      </c>
      <c r="B94" s="5">
        <f t="shared" si="5"/>
        <v>-1.946241834026627</v>
      </c>
      <c r="C94" s="5">
        <f t="shared" si="6"/>
        <v>-95.690878062039687</v>
      </c>
    </row>
    <row r="95" spans="1:3">
      <c r="A95">
        <f t="shared" si="7"/>
        <v>0.68000000000000038</v>
      </c>
      <c r="B95" s="5">
        <f t="shared" ref="B95:B158" si="8">$B$19*(COS($B$16*A95)+$B$4*$B$13/$B$16*SIN($B$16*A95))*EXP(-$B$4*$B$13*A95)</f>
        <v>-7.4278744015949475E-3</v>
      </c>
      <c r="C95" s="5">
        <f t="shared" ref="C95:C158" si="9">$E$9*B95/1000</f>
        <v>-0.36520632287130445</v>
      </c>
    </row>
    <row r="96" spans="1:3">
      <c r="A96">
        <f t="shared" si="7"/>
        <v>0.69000000000000039</v>
      </c>
      <c r="B96" s="5">
        <f t="shared" si="8"/>
        <v>1.9178752090953317</v>
      </c>
      <c r="C96" s="5">
        <f t="shared" si="9"/>
        <v>94.296176129384037</v>
      </c>
    </row>
    <row r="97" spans="1:3">
      <c r="A97">
        <f t="shared" si="7"/>
        <v>0.7000000000000004</v>
      </c>
      <c r="B97" s="5">
        <f t="shared" si="8"/>
        <v>3.8203326587855253</v>
      </c>
      <c r="C97" s="5">
        <f t="shared" si="9"/>
        <v>187.8343072360822</v>
      </c>
    </row>
    <row r="98" spans="1:3">
      <c r="A98">
        <f t="shared" si="7"/>
        <v>0.71000000000000041</v>
      </c>
      <c r="B98" s="5">
        <f t="shared" si="8"/>
        <v>5.690786828998184</v>
      </c>
      <c r="C98" s="5">
        <f t="shared" si="9"/>
        <v>279.79893300519632</v>
      </c>
    </row>
    <row r="99" spans="1:3">
      <c r="A99">
        <f t="shared" si="7"/>
        <v>0.72000000000000042</v>
      </c>
      <c r="B99" s="5">
        <f t="shared" si="8"/>
        <v>7.5203007980491829</v>
      </c>
      <c r="C99" s="5">
        <f t="shared" si="9"/>
        <v>369.7506517816114</v>
      </c>
    </row>
    <row r="100" spans="1:3">
      <c r="A100">
        <f t="shared" si="7"/>
        <v>0.73000000000000043</v>
      </c>
      <c r="B100" s="5">
        <f t="shared" si="8"/>
        <v>9.3002005944909065</v>
      </c>
      <c r="C100" s="5">
        <f t="shared" si="9"/>
        <v>457.26299038527537</v>
      </c>
    </row>
    <row r="101" spans="1:3">
      <c r="A101">
        <f t="shared" si="7"/>
        <v>0.74000000000000044</v>
      </c>
      <c r="B101" s="5">
        <f t="shared" si="8"/>
        <v>11.022115840513205</v>
      </c>
      <c r="C101" s="5">
        <f t="shared" si="9"/>
        <v>541.92440242541579</v>
      </c>
    </row>
    <row r="102" spans="1:3">
      <c r="A102">
        <f t="shared" si="7"/>
        <v>0.75000000000000044</v>
      </c>
      <c r="B102" s="5">
        <f t="shared" si="8"/>
        <v>12.678018624504304</v>
      </c>
      <c r="C102" s="5">
        <f t="shared" si="9"/>
        <v>623.34017954785759</v>
      </c>
    </row>
    <row r="103" spans="1:3">
      <c r="A103">
        <f t="shared" si="7"/>
        <v>0.76000000000000045</v>
      </c>
      <c r="B103" s="5">
        <f t="shared" si="8"/>
        <v>14.260260424767372</v>
      </c>
      <c r="C103" s="5">
        <f t="shared" si="9"/>
        <v>701.13426686350613</v>
      </c>
    </row>
    <row r="104" spans="1:3">
      <c r="A104">
        <f t="shared" si="7"/>
        <v>0.77000000000000046</v>
      </c>
      <c r="B104" s="5">
        <f t="shared" si="8"/>
        <v>15.761606917175936</v>
      </c>
      <c r="C104" s="5">
        <f t="shared" si="9"/>
        <v>774.95097433644469</v>
      </c>
    </row>
    <row r="105" spans="1:3">
      <c r="A105">
        <f t="shared" si="7"/>
        <v>0.78000000000000047</v>
      </c>
      <c r="B105" s="5">
        <f t="shared" si="8"/>
        <v>17.175270511083756</v>
      </c>
      <c r="C105" s="5">
        <f t="shared" si="9"/>
        <v>844.45657647711221</v>
      </c>
    </row>
    <row r="106" spans="1:3">
      <c r="A106">
        <f t="shared" si="7"/>
        <v>0.79000000000000048</v>
      </c>
      <c r="B106" s="5">
        <f t="shared" si="8"/>
        <v>18.494940470018438</v>
      </c>
      <c r="C106" s="5">
        <f t="shared" si="9"/>
        <v>909.34079328653672</v>
      </c>
    </row>
    <row r="107" spans="1:3">
      <c r="A107">
        <f t="shared" si="7"/>
        <v>0.80000000000000049</v>
      </c>
      <c r="B107" s="5">
        <f t="shared" si="8"/>
        <v>19.714810486518473</v>
      </c>
      <c r="C107" s="5">
        <f t="shared" si="9"/>
        <v>969.31814602842951</v>
      </c>
    </row>
    <row r="108" spans="1:3">
      <c r="A108">
        <f t="shared" si="7"/>
        <v>0.8100000000000005</v>
      </c>
      <c r="B108" s="5">
        <f t="shared" si="8"/>
        <v>20.829603593855328</v>
      </c>
      <c r="C108" s="5">
        <f t="shared" si="9"/>
        <v>1024.1291820638999</v>
      </c>
    </row>
    <row r="109" spans="1:3">
      <c r="A109">
        <f t="shared" si="7"/>
        <v>0.82000000000000051</v>
      </c>
      <c r="B109" s="5">
        <f t="shared" si="8"/>
        <v>21.834594311243507</v>
      </c>
      <c r="C109" s="5">
        <f t="shared" si="9"/>
        <v>1073.5415636650644</v>
      </c>
    </row>
    <row r="110" spans="1:3">
      <c r="A110">
        <f t="shared" si="7"/>
        <v>0.83000000000000052</v>
      </c>
      <c r="B110" s="5">
        <f t="shared" si="8"/>
        <v>22.725627933413485</v>
      </c>
      <c r="C110" s="5">
        <f t="shared" si="9"/>
        <v>1117.3510164255367</v>
      </c>
    </row>
    <row r="111" spans="1:3">
      <c r="A111">
        <f t="shared" si="7"/>
        <v>0.84000000000000052</v>
      </c>
      <c r="B111" s="5">
        <f t="shared" si="8"/>
        <v>23.499136890030062</v>
      </c>
      <c r="C111" s="5">
        <f t="shared" si="9"/>
        <v>1155.3821336039994</v>
      </c>
    </row>
    <row r="112" spans="1:3">
      <c r="A112">
        <f t="shared" si="7"/>
        <v>0.85000000000000053</v>
      </c>
      <c r="B112" s="5">
        <f t="shared" si="8"/>
        <v>24.152154115310324</v>
      </c>
      <c r="C112" s="5">
        <f t="shared" si="9"/>
        <v>1187.4890334682484</v>
      </c>
    </row>
    <row r="113" spans="1:3">
      <c r="A113">
        <f t="shared" si="7"/>
        <v>0.86000000000000054</v>
      </c>
      <c r="B113" s="5">
        <f t="shared" si="8"/>
        <v>24.682323383254449</v>
      </c>
      <c r="C113" s="5">
        <f t="shared" si="9"/>
        <v>1213.5558674475183</v>
      </c>
    </row>
    <row r="114" spans="1:3">
      <c r="A114">
        <f t="shared" si="7"/>
        <v>0.87000000000000055</v>
      </c>
      <c r="B114" s="5">
        <f t="shared" si="8"/>
        <v>25.087906579074929</v>
      </c>
      <c r="C114" s="5">
        <f t="shared" si="9"/>
        <v>1233.4971776468647</v>
      </c>
    </row>
    <row r="115" spans="1:3">
      <c r="A115">
        <f t="shared" si="7"/>
        <v>0.88000000000000056</v>
      </c>
      <c r="B115" s="5">
        <f t="shared" si="8"/>
        <v>25.367787892620537</v>
      </c>
      <c r="C115" s="5">
        <f t="shared" si="9"/>
        <v>1247.2581030252522</v>
      </c>
    </row>
    <row r="116" spans="1:3">
      <c r="A116">
        <f t="shared" si="7"/>
        <v>0.89000000000000057</v>
      </c>
      <c r="B116" s="5">
        <f t="shared" si="8"/>
        <v>25.521474934764953</v>
      </c>
      <c r="C116" s="5">
        <f t="shared" si="9"/>
        <v>1254.8144342850371</v>
      </c>
    </row>
    <row r="117" spans="1:3">
      <c r="A117">
        <f t="shared" si="7"/>
        <v>0.90000000000000058</v>
      </c>
      <c r="B117" s="5">
        <f t="shared" si="8"/>
        <v>25.54909679279297</v>
      </c>
      <c r="C117" s="5">
        <f t="shared" si="9"/>
        <v>1256.1725182611367</v>
      </c>
    </row>
    <row r="118" spans="1:3">
      <c r="A118">
        <f t="shared" si="7"/>
        <v>0.91000000000000059</v>
      </c>
      <c r="B118" s="5">
        <f t="shared" si="8"/>
        <v>25.45139905569647</v>
      </c>
      <c r="C118" s="5">
        <f t="shared" si="9"/>
        <v>1251.3690133297393</v>
      </c>
    </row>
    <row r="119" spans="1:3">
      <c r="A119">
        <f t="shared" si="7"/>
        <v>0.9200000000000006</v>
      </c>
      <c r="B119" s="5">
        <f t="shared" si="8"/>
        <v>25.229735854916189</v>
      </c>
      <c r="C119" s="5">
        <f t="shared" si="9"/>
        <v>1240.4704980754339</v>
      </c>
    </row>
    <row r="120" spans="1:3">
      <c r="A120">
        <f t="shared" si="7"/>
        <v>0.9300000000000006</v>
      </c>
      <c r="B120" s="5">
        <f t="shared" si="8"/>
        <v>24.886058980363913</v>
      </c>
      <c r="C120" s="5">
        <f t="shared" si="9"/>
        <v>1223.572936158637</v>
      </c>
    </row>
    <row r="121" spans="1:3">
      <c r="A121">
        <f t="shared" si="7"/>
        <v>0.94000000000000061</v>
      </c>
      <c r="B121" s="5">
        <f t="shared" si="8"/>
        <v>24.422904145465594</v>
      </c>
      <c r="C121" s="5">
        <f t="shared" si="9"/>
        <v>1200.8010010089311</v>
      </c>
    </row>
    <row r="122" spans="1:3">
      <c r="A122">
        <f t="shared" si="7"/>
        <v>0.95000000000000062</v>
      </c>
      <c r="B122" s="5">
        <f t="shared" si="8"/>
        <v>23.843374488413083</v>
      </c>
      <c r="C122" s="5">
        <f t="shared" si="9"/>
        <v>1172.3072646310554</v>
      </c>
    </row>
    <row r="123" spans="1:3">
      <c r="A123">
        <f t="shared" si="7"/>
        <v>0.96000000000000063</v>
      </c>
      <c r="B123" s="5">
        <f t="shared" si="8"/>
        <v>23.151121409738778</v>
      </c>
      <c r="C123" s="5">
        <f t="shared" si="9"/>
        <v>1138.2712554458844</v>
      </c>
    </row>
    <row r="124" spans="1:3">
      <c r="A124">
        <f t="shared" si="7"/>
        <v>0.97000000000000064</v>
      </c>
      <c r="B124" s="5">
        <f t="shared" si="8"/>
        <v>22.350322858673277</v>
      </c>
      <c r="C124" s="5">
        <f t="shared" si="9"/>
        <v>1098.8983906957073</v>
      </c>
    </row>
    <row r="125" spans="1:3">
      <c r="A125">
        <f t="shared" si="7"/>
        <v>0.98000000000000065</v>
      </c>
      <c r="B125" s="5">
        <f t="shared" si="8"/>
        <v>21.445659192454738</v>
      </c>
      <c r="C125" s="5">
        <f t="shared" si="9"/>
        <v>1054.4187895188213</v>
      </c>
    </row>
    <row r="126" spans="1:3">
      <c r="A126">
        <f t="shared" si="7"/>
        <v>0.99000000000000066</v>
      </c>
      <c r="B126" s="5">
        <f t="shared" si="8"/>
        <v>20.442286743777778</v>
      </c>
      <c r="C126" s="5">
        <f t="shared" si="9"/>
        <v>1005.0859733402109</v>
      </c>
    </row>
    <row r="127" spans="1:3">
      <c r="A127">
        <f t="shared" si="7"/>
        <v>1.0000000000000007</v>
      </c>
      <c r="B127" s="5">
        <f t="shared" si="8"/>
        <v>19.345809241849171</v>
      </c>
      <c r="C127" s="5">
        <f t="shared" si="9"/>
        <v>951.17546073050983</v>
      </c>
    </row>
    <row r="128" spans="1:3">
      <c r="A128">
        <f t="shared" si="7"/>
        <v>1.0100000000000007</v>
      </c>
      <c r="B128" s="5">
        <f t="shared" si="8"/>
        <v>18.162247242013397</v>
      </c>
      <c r="C128" s="5">
        <f t="shared" si="9"/>
        <v>892.98326435230808</v>
      </c>
    </row>
    <row r="129" spans="1:3">
      <c r="A129">
        <f t="shared" si="7"/>
        <v>1.0200000000000007</v>
      </c>
      <c r="B129" s="5">
        <f t="shared" si="8"/>
        <v>16.8980057275813</v>
      </c>
      <c r="C129" s="5">
        <f t="shared" si="9"/>
        <v>830.82429803916546</v>
      </c>
    </row>
    <row r="130" spans="1:3">
      <c r="A130">
        <f t="shared" si="7"/>
        <v>1.0300000000000007</v>
      </c>
      <c r="B130" s="5">
        <f t="shared" si="8"/>
        <v>15.559840055302999</v>
      </c>
      <c r="C130" s="5">
        <f t="shared" si="9"/>
        <v>765.03070243657578</v>
      </c>
    </row>
    <row r="131" spans="1:3">
      <c r="A131">
        <f t="shared" si="7"/>
        <v>1.0400000000000007</v>
      </c>
      <c r="B131" s="5">
        <f t="shared" si="8"/>
        <v>14.154820422840936</v>
      </c>
      <c r="C131" s="5">
        <f t="shared" si="9"/>
        <v>695.95009797410921</v>
      </c>
    </row>
    <row r="132" spans="1:3">
      <c r="A132">
        <f t="shared" si="7"/>
        <v>1.0500000000000007</v>
      </c>
      <c r="B132" s="5">
        <f t="shared" si="8"/>
        <v>12.690295042590522</v>
      </c>
      <c r="C132" s="5">
        <f t="shared" si="9"/>
        <v>623.94377423254093</v>
      </c>
    </row>
    <row r="133" spans="1:3">
      <c r="A133">
        <f t="shared" si="7"/>
        <v>1.0600000000000007</v>
      </c>
      <c r="B133" s="5">
        <f t="shared" si="8"/>
        <v>11.173852211243906</v>
      </c>
      <c r="C133" s="5">
        <f t="shared" si="9"/>
        <v>549.38482501798114</v>
      </c>
    </row>
    <row r="134" spans="1:3">
      <c r="A134">
        <f t="shared" si="7"/>
        <v>1.0700000000000007</v>
      </c>
      <c r="B134" s="5">
        <f t="shared" si="8"/>
        <v>9.6132814685766661</v>
      </c>
      <c r="C134" s="5">
        <f t="shared" si="9"/>
        <v>472.65623865582268</v>
      </c>
    </row>
    <row r="135" spans="1:3">
      <c r="A135">
        <f t="shared" si="7"/>
        <v>1.0800000000000007</v>
      </c>
      <c r="B135" s="5">
        <f t="shared" si="8"/>
        <v>8.0165340420462563</v>
      </c>
      <c r="C135" s="5">
        <f t="shared" si="9"/>
        <v>394.14895317019648</v>
      </c>
    </row>
    <row r="136" spans="1:3">
      <c r="A136">
        <f t="shared" si="7"/>
        <v>1.0900000000000007</v>
      </c>
      <c r="B136" s="5">
        <f t="shared" si="8"/>
        <v>6.3916827759149228</v>
      </c>
      <c r="C136" s="5">
        <f t="shared" si="9"/>
        <v>314.25988611903733</v>
      </c>
    </row>
    <row r="137" spans="1:3">
      <c r="A137">
        <f t="shared" si="7"/>
        <v>1.1000000000000008</v>
      </c>
      <c r="B137" s="5">
        <f t="shared" si="8"/>
        <v>4.746881744745588</v>
      </c>
      <c r="C137" s="5">
        <f t="shared" si="9"/>
        <v>233.38994891071576</v>
      </c>
    </row>
    <row r="138" spans="1:3">
      <c r="A138">
        <f t="shared" si="7"/>
        <v>1.1100000000000008</v>
      </c>
      <c r="B138" s="5">
        <f t="shared" si="8"/>
        <v>3.0903257512692486</v>
      </c>
      <c r="C138" s="5">
        <f t="shared" si="9"/>
        <v>151.94205543556365</v>
      </c>
    </row>
    <row r="139" spans="1:3">
      <c r="A139">
        <f t="shared" si="7"/>
        <v>1.1200000000000008</v>
      </c>
      <c r="B139" s="5">
        <f t="shared" si="8"/>
        <v>1.4302099077905224</v>
      </c>
      <c r="C139" s="5">
        <f t="shared" si="9"/>
        <v>70.319134804720022</v>
      </c>
    </row>
    <row r="140" spans="1:3">
      <c r="A140">
        <f t="shared" si="7"/>
        <v>1.1300000000000008</v>
      </c>
      <c r="B140" s="5">
        <f t="shared" si="8"/>
        <v>-0.22531050150222576</v>
      </c>
      <c r="C140" s="5">
        <f t="shared" si="9"/>
        <v>-11.077842099786825</v>
      </c>
    </row>
    <row r="141" spans="1:3">
      <c r="A141">
        <f t="shared" si="7"/>
        <v>1.1400000000000008</v>
      </c>
      <c r="B141" s="5">
        <f t="shared" si="8"/>
        <v>-1.8681596827111544</v>
      </c>
      <c r="C141" s="5">
        <f t="shared" si="9"/>
        <v>-91.851812695279918</v>
      </c>
    </row>
    <row r="142" spans="1:3">
      <c r="A142">
        <f t="shared" si="7"/>
        <v>1.1500000000000008</v>
      </c>
      <c r="B142" s="5">
        <f t="shared" si="8"/>
        <v>-3.4903803279644938</v>
      </c>
      <c r="C142" s="5">
        <f t="shared" si="9"/>
        <v>-171.61154000187983</v>
      </c>
    </row>
    <row r="143" spans="1:3">
      <c r="A143">
        <f t="shared" si="7"/>
        <v>1.1600000000000008</v>
      </c>
      <c r="B143" s="5">
        <f t="shared" si="8"/>
        <v>-5.0841717583887895</v>
      </c>
      <c r="C143" s="5">
        <f t="shared" si="9"/>
        <v>-249.9734880181347</v>
      </c>
    </row>
    <row r="144" spans="1:3">
      <c r="A144">
        <f t="shared" si="7"/>
        <v>1.1700000000000008</v>
      </c>
      <c r="B144" s="5">
        <f t="shared" si="8"/>
        <v>-6.6419270334715765</v>
      </c>
      <c r="C144" s="5">
        <f t="shared" si="9"/>
        <v>-326.56364627716567</v>
      </c>
    </row>
    <row r="145" spans="1:3">
      <c r="A145">
        <f t="shared" si="7"/>
        <v>1.1800000000000008</v>
      </c>
      <c r="B145" s="5">
        <f t="shared" si="8"/>
        <v>-8.1562688522933815</v>
      </c>
      <c r="C145" s="5">
        <f t="shared" si="9"/>
        <v>-401.01929500264782</v>
      </c>
    </row>
    <row r="146" spans="1:3">
      <c r="A146">
        <f t="shared" si="7"/>
        <v>1.1900000000000008</v>
      </c>
      <c r="B146" s="5">
        <f t="shared" si="8"/>
        <v>-9.6200840792449274</v>
      </c>
      <c r="C146" s="5">
        <f t="shared" si="9"/>
        <v>-472.99070263485117</v>
      </c>
    </row>
    <row r="147" spans="1:3">
      <c r="A147">
        <f t="shared" si="7"/>
        <v>1.2000000000000008</v>
      </c>
      <c r="B147" s="5">
        <f t="shared" si="8"/>
        <v>-11.026556734751148</v>
      </c>
      <c r="C147" s="5">
        <f t="shared" si="9"/>
        <v>-542.14274788566627</v>
      </c>
    </row>
    <row r="148" spans="1:3">
      <c r="A148">
        <f t="shared" si="7"/>
        <v>1.2100000000000009</v>
      </c>
      <c r="B148" s="5">
        <f t="shared" si="8"/>
        <v>-12.369199300155522</v>
      </c>
      <c r="C148" s="5">
        <f t="shared" si="9"/>
        <v>-608.15645890594658</v>
      </c>
    </row>
    <row r="149" spans="1:3">
      <c r="A149">
        <f t="shared" si="7"/>
        <v>1.2200000000000009</v>
      </c>
      <c r="B149" s="5">
        <f t="shared" si="8"/>
        <v>-13.641882195229307</v>
      </c>
      <c r="C149" s="5">
        <f t="shared" si="9"/>
        <v>-670.73046260629212</v>
      </c>
    </row>
    <row r="150" spans="1:3">
      <c r="A150">
        <f t="shared" si="7"/>
        <v>1.2300000000000009</v>
      </c>
      <c r="B150" s="5">
        <f t="shared" si="8"/>
        <v>-14.838861296707625</v>
      </c>
      <c r="C150" s="5">
        <f t="shared" si="9"/>
        <v>-729.58233766099534</v>
      </c>
    </row>
    <row r="151" spans="1:3">
      <c r="A151">
        <f t="shared" si="7"/>
        <v>1.2400000000000009</v>
      </c>
      <c r="B151" s="5">
        <f t="shared" si="8"/>
        <v>-15.954803376769066</v>
      </c>
      <c r="C151" s="5">
        <f t="shared" si="9"/>
        <v>-784.44986524184435</v>
      </c>
    </row>
    <row r="152" spans="1:3">
      <c r="A152">
        <f t="shared" si="7"/>
        <v>1.2500000000000009</v>
      </c>
      <c r="B152" s="5">
        <f t="shared" si="8"/>
        <v>-16.984809351408025</v>
      </c>
      <c r="C152" s="5">
        <f t="shared" si="9"/>
        <v>-835.09217207091467</v>
      </c>
    </row>
    <row r="153" spans="1:3">
      <c r="A153">
        <f t="shared" si="7"/>
        <v>1.2600000000000009</v>
      </c>
      <c r="B153" s="5">
        <f t="shared" si="8"/>
        <v>-17.924435240144057</v>
      </c>
      <c r="C153" s="5">
        <f t="shared" si="9"/>
        <v>-881.29076094666129</v>
      </c>
    </row>
    <row r="154" spans="1:3">
      <c r="A154">
        <f t="shared" si="7"/>
        <v>1.2700000000000009</v>
      </c>
      <c r="B154" s="5">
        <f t="shared" si="8"/>
        <v>-18.769710750409985</v>
      </c>
      <c r="C154" s="5">
        <f t="shared" si="9"/>
        <v>-922.8504244825848</v>
      </c>
    </row>
    <row r="155" spans="1:3">
      <c r="A155">
        <f t="shared" si="7"/>
        <v>1.2800000000000009</v>
      </c>
      <c r="B155" s="5">
        <f t="shared" si="8"/>
        <v>-19.517155412199028</v>
      </c>
      <c r="C155" s="5">
        <f t="shared" si="9"/>
        <v>-959.60003839947444</v>
      </c>
    </row>
    <row r="156" spans="1:3">
      <c r="A156">
        <f t="shared" si="7"/>
        <v>1.2900000000000009</v>
      </c>
      <c r="B156" s="5">
        <f t="shared" si="8"/>
        <v>-20.163792201069178</v>
      </c>
      <c r="C156" s="5">
        <f t="shared" si="9"/>
        <v>-991.39323132770539</v>
      </c>
    </row>
    <row r="157" spans="1:3">
      <c r="A157">
        <f t="shared" ref="A157:A220" si="10">A156+0.01</f>
        <v>1.3000000000000009</v>
      </c>
      <c r="B157" s="5">
        <f t="shared" si="8"/>
        <v>-20.707158600335575</v>
      </c>
      <c r="C157" s="5">
        <f t="shared" si="9"/>
        <v>-1018.1089287020836</v>
      </c>
    </row>
    <row r="158" spans="1:3">
      <c r="A158">
        <f t="shared" si="10"/>
        <v>1.3100000000000009</v>
      </c>
      <c r="B158" s="5">
        <f t="shared" si="8"/>
        <v>-21.14531506616763</v>
      </c>
      <c r="C158" s="5">
        <f t="shared" si="9"/>
        <v>-1039.6517689653024</v>
      </c>
    </row>
    <row r="159" spans="1:3">
      <c r="A159">
        <f t="shared" si="10"/>
        <v>1.320000000000001</v>
      </c>
      <c r="B159" s="5">
        <f t="shared" ref="B159:B222" si="11">$B$19*(COS($B$16*A159)+$B$4*$B$13/$B$16*SIN($B$16*A159))*EXP(-$B$4*$B$13*A159)</f>
        <v>-21.47685087227994</v>
      </c>
      <c r="C159" s="5">
        <f t="shared" ref="C159:C222" si="12">$E$9*B159/1000</f>
        <v>-1055.9523909338768</v>
      </c>
    </row>
    <row r="160" spans="1:3">
      <c r="A160">
        <f t="shared" si="10"/>
        <v>1.330000000000001</v>
      </c>
      <c r="B160" s="5">
        <f t="shared" si="11"/>
        <v>-21.700887323902347</v>
      </c>
      <c r="C160" s="5">
        <f t="shared" si="12"/>
        <v>-1066.9675918194202</v>
      </c>
    </row>
    <row r="161" spans="1:3">
      <c r="A161">
        <f t="shared" si="10"/>
        <v>1.340000000000001</v>
      </c>
      <c r="B161" s="5">
        <f t="shared" si="11"/>
        <v>-21.817078343670744</v>
      </c>
      <c r="C161" s="5">
        <f t="shared" si="12"/>
        <v>-1072.6803560351386</v>
      </c>
    </row>
    <row r="162" spans="1:3">
      <c r="A162">
        <f t="shared" si="10"/>
        <v>1.350000000000001</v>
      </c>
      <c r="B162" s="5">
        <f t="shared" si="11"/>
        <v>-21.825608444932584</v>
      </c>
      <c r="C162" s="5">
        <f t="shared" si="12"/>
        <v>-1073.0997555493373</v>
      </c>
    </row>
    <row r="163" spans="1:3">
      <c r="A163">
        <f t="shared" si="10"/>
        <v>1.360000000000001</v>
      </c>
      <c r="B163" s="5">
        <f t="shared" si="11"/>
        <v>-21.727188120648048</v>
      </c>
      <c r="C163" s="5">
        <f t="shared" si="12"/>
        <v>-1068.2607231715097</v>
      </c>
    </row>
    <row r="164" spans="1:3">
      <c r="A164">
        <f t="shared" si="10"/>
        <v>1.370000000000001</v>
      </c>
      <c r="B164" s="5">
        <f t="shared" si="11"/>
        <v>-21.523046688527824</v>
      </c>
      <c r="C164" s="5">
        <f t="shared" si="12"/>
        <v>-1058.2237007692054</v>
      </c>
    </row>
    <row r="165" spans="1:3">
      <c r="A165">
        <f t="shared" si="10"/>
        <v>1.380000000000001</v>
      </c>
      <c r="B165" s="5">
        <f t="shared" si="11"/>
        <v>-21.214922645222813</v>
      </c>
      <c r="C165" s="5">
        <f t="shared" si="12"/>
        <v>-1043.0741650124485</v>
      </c>
    </row>
    <row r="166" spans="1:3">
      <c r="A166">
        <f t="shared" si="10"/>
        <v>1.390000000000001</v>
      </c>
      <c r="B166" s="5">
        <f t="shared" si="11"/>
        <v>-20.805051594211236</v>
      </c>
      <c r="C166" s="5">
        <f t="shared" si="12"/>
        <v>-1022.9220338241246</v>
      </c>
    </row>
    <row r="167" spans="1:3">
      <c r="A167">
        <f t="shared" si="10"/>
        <v>1.400000000000001</v>
      </c>
      <c r="B167" s="5">
        <f t="shared" si="11"/>
        <v>-20.296151823459837</v>
      </c>
      <c r="C167" s="5">
        <f t="shared" si="12"/>
        <v>-997.90095727680693</v>
      </c>
    </row>
    <row r="168" spans="1:3">
      <c r="A168">
        <f t="shared" si="10"/>
        <v>1.410000000000001</v>
      </c>
      <c r="B168" s="5">
        <f t="shared" si="11"/>
        <v>-19.691407619914383</v>
      </c>
      <c r="C168" s="5">
        <f t="shared" si="12"/>
        <v>-968.16749721626161</v>
      </c>
    </row>
    <row r="169" spans="1:3">
      <c r="A169">
        <f t="shared" si="10"/>
        <v>1.420000000000001</v>
      </c>
      <c r="B169" s="5">
        <f t="shared" si="11"/>
        <v>-18.994450418350493</v>
      </c>
      <c r="C169" s="5">
        <f t="shared" si="12"/>
        <v>-933.90020040693901</v>
      </c>
    </row>
    <row r="170" spans="1:3">
      <c r="A170">
        <f t="shared" si="10"/>
        <v>1.430000000000001</v>
      </c>
      <c r="B170" s="5">
        <f t="shared" si="11"/>
        <v>-18.209337892040168</v>
      </c>
      <c r="C170" s="5">
        <f t="shared" si="12"/>
        <v>-895.2985704827139</v>
      </c>
    </row>
    <row r="171" spans="1:3">
      <c r="A171">
        <f t="shared" si="10"/>
        <v>1.4400000000000011</v>
      </c>
      <c r="B171" s="5">
        <f t="shared" si="11"/>
        <v>-17.340531102018982</v>
      </c>
      <c r="C171" s="5">
        <f t="shared" si="12"/>
        <v>-852.58194444483581</v>
      </c>
    </row>
    <row r="172" spans="1:3">
      <c r="A172">
        <f t="shared" si="10"/>
        <v>1.4500000000000011</v>
      </c>
      <c r="B172" s="5">
        <f t="shared" si="11"/>
        <v>-16.39286983043041</v>
      </c>
      <c r="C172" s="5">
        <f t="shared" si="12"/>
        <v>-805.98827987639709</v>
      </c>
    </row>
    <row r="173" spans="1:3">
      <c r="A173">
        <f t="shared" si="10"/>
        <v>1.4600000000000011</v>
      </c>
      <c r="B173" s="5">
        <f t="shared" si="11"/>
        <v>-15.371546231440833</v>
      </c>
      <c r="C173" s="5">
        <f t="shared" si="12"/>
        <v>-755.77285943679203</v>
      </c>
    </row>
    <row r="174" spans="1:3">
      <c r="A174">
        <f t="shared" si="10"/>
        <v>1.4700000000000011</v>
      </c>
      <c r="B174" s="5">
        <f t="shared" si="11"/>
        <v>-14.282076940525473</v>
      </c>
      <c r="C174" s="5">
        <f t="shared" si="12"/>
        <v>-702.20691955889492</v>
      </c>
    </row>
    <row r="175" spans="1:3">
      <c r="A175">
        <f t="shared" si="10"/>
        <v>1.4800000000000011</v>
      </c>
      <c r="B175" s="5">
        <f t="shared" si="11"/>
        <v>-13.130273789491845</v>
      </c>
      <c r="C175" s="5">
        <f t="shared" si="12"/>
        <v>-645.57621059453095</v>
      </c>
    </row>
    <row r="176" spans="1:3">
      <c r="A176">
        <f t="shared" si="10"/>
        <v>1.4900000000000011</v>
      </c>
      <c r="B176" s="5">
        <f t="shared" si="11"/>
        <v>-11.922213280406293</v>
      </c>
      <c r="C176" s="5">
        <f t="shared" si="12"/>
        <v>-586.17949593893093</v>
      </c>
    </row>
    <row r="177" spans="1:3">
      <c r="A177">
        <f t="shared" si="10"/>
        <v>1.5000000000000011</v>
      </c>
      <c r="B177" s="5">
        <f t="shared" si="11"/>
        <v>-10.664204976596364</v>
      </c>
      <c r="C177" s="5">
        <f t="shared" si="12"/>
        <v>-524.32699791105108</v>
      </c>
    </row>
    <row r="178" spans="1:3">
      <c r="A178">
        <f t="shared" si="10"/>
        <v>1.5100000000000011</v>
      </c>
      <c r="B178" s="5">
        <f t="shared" si="11"/>
        <v>-9.3627589731015171</v>
      </c>
      <c r="C178" s="5">
        <f t="shared" si="12"/>
        <v>-460.33879837312531</v>
      </c>
    </row>
    <row r="179" spans="1:3">
      <c r="A179">
        <f t="shared" si="10"/>
        <v>1.5200000000000011</v>
      </c>
      <c r="B179" s="5">
        <f t="shared" si="11"/>
        <v>-8.0245526123171533</v>
      </c>
      <c r="C179" s="5">
        <f t="shared" si="12"/>
        <v>-394.5432022386367</v>
      </c>
    </row>
    <row r="180" spans="1:3">
      <c r="A180">
        <f t="shared" si="10"/>
        <v>1.5300000000000011</v>
      </c>
      <c r="B180" s="5">
        <f t="shared" si="11"/>
        <v>-6.6563966131163985</v>
      </c>
      <c r="C180" s="5">
        <f t="shared" si="12"/>
        <v>-327.2750721427463</v>
      </c>
    </row>
    <row r="181" spans="1:3">
      <c r="A181">
        <f t="shared" si="10"/>
        <v>1.5400000000000011</v>
      </c>
      <c r="B181" s="5">
        <f t="shared" si="11"/>
        <v>-5.2652007834302497</v>
      </c>
      <c r="C181" s="5">
        <f t="shared" si="12"/>
        <v>-258.8741426326194</v>
      </c>
    </row>
    <row r="182" spans="1:3">
      <c r="A182">
        <f t="shared" si="10"/>
        <v>1.5500000000000012</v>
      </c>
      <c r="B182" s="5">
        <f t="shared" si="11"/>
        <v>-3.8579394871191326</v>
      </c>
      <c r="C182" s="5">
        <f t="shared" si="12"/>
        <v>-189.68332227699619</v>
      </c>
    </row>
    <row r="183" spans="1:3">
      <c r="A183">
        <f t="shared" si="10"/>
        <v>1.5600000000000012</v>
      </c>
      <c r="B183" s="5">
        <f t="shared" si="11"/>
        <v>-2.4416170359787612</v>
      </c>
      <c r="C183" s="5">
        <f t="shared" si="12"/>
        <v>-120.0469920948405</v>
      </c>
    </row>
    <row r="184" spans="1:3">
      <c r="A184">
        <f t="shared" si="10"/>
        <v>1.5700000000000012</v>
      </c>
      <c r="B184" s="5">
        <f t="shared" si="11"/>
        <v>-1.0232331768954197</v>
      </c>
      <c r="C184" s="5">
        <f t="shared" si="12"/>
        <v>-50.309308662200657</v>
      </c>
    </row>
    <row r="185" spans="1:3">
      <c r="A185">
        <f t="shared" si="10"/>
        <v>1.5800000000000012</v>
      </c>
      <c r="B185" s="5">
        <f t="shared" si="11"/>
        <v>0.39025115748700451</v>
      </c>
      <c r="C185" s="5">
        <f t="shared" si="12"/>
        <v>19.187479824846825</v>
      </c>
    </row>
    <row r="186" spans="1:3">
      <c r="A186">
        <f t="shared" si="10"/>
        <v>1.5900000000000012</v>
      </c>
      <c r="B186" s="5">
        <f t="shared" si="11"/>
        <v>1.7919476686940383</v>
      </c>
      <c r="C186" s="5">
        <f t="shared" si="12"/>
        <v>88.104696374649777</v>
      </c>
    </row>
    <row r="187" spans="1:3">
      <c r="A187">
        <f t="shared" si="10"/>
        <v>1.6000000000000012</v>
      </c>
      <c r="B187" s="5">
        <f t="shared" si="11"/>
        <v>3.1750739203089791</v>
      </c>
      <c r="C187" s="5">
        <f t="shared" si="12"/>
        <v>156.10886891566636</v>
      </c>
    </row>
    <row r="188" spans="1:3">
      <c r="A188">
        <f t="shared" si="10"/>
        <v>1.6100000000000012</v>
      </c>
      <c r="B188" s="5">
        <f t="shared" si="11"/>
        <v>4.5329858152259783</v>
      </c>
      <c r="C188" s="5">
        <f t="shared" si="12"/>
        <v>222.87332710566437</v>
      </c>
    </row>
    <row r="189" spans="1:3">
      <c r="A189">
        <f t="shared" si="10"/>
        <v>1.6200000000000012</v>
      </c>
      <c r="B189" s="5">
        <f t="shared" si="11"/>
        <v>5.8592091684556777</v>
      </c>
      <c r="C189" s="5">
        <f t="shared" si="12"/>
        <v>288.07975467195024</v>
      </c>
    </row>
    <row r="190" spans="1:3">
      <c r="A190">
        <f t="shared" si="10"/>
        <v>1.6300000000000012</v>
      </c>
      <c r="B190" s="5">
        <f t="shared" si="11"/>
        <v>7.1474702271752388</v>
      </c>
      <c r="C190" s="5">
        <f t="shared" si="12"/>
        <v>351.41968999075971</v>
      </c>
    </row>
    <row r="191" spans="1:3">
      <c r="A191">
        <f t="shared" si="10"/>
        <v>1.6400000000000012</v>
      </c>
      <c r="B191" s="5">
        <f t="shared" si="11"/>
        <v>8.3917249959074809</v>
      </c>
      <c r="C191" s="5">
        <f t="shared" si="12"/>
        <v>412.59596791842824</v>
      </c>
    </row>
    <row r="192" spans="1:3">
      <c r="A192">
        <f t="shared" si="10"/>
        <v>1.6500000000000012</v>
      </c>
      <c r="B192" s="5">
        <f t="shared" si="11"/>
        <v>9.5861872315575347</v>
      </c>
      <c r="C192" s="5">
        <f t="shared" si="12"/>
        <v>471.32409622344181</v>
      </c>
    </row>
    <row r="193" spans="1:3">
      <c r="A193">
        <f t="shared" si="10"/>
        <v>1.6600000000000013</v>
      </c>
      <c r="B193" s="5">
        <f t="shared" si="11"/>
        <v>10.725354980496189</v>
      </c>
      <c r="C193" s="5">
        <f t="shared" si="12"/>
        <v>527.33356033529265</v>
      </c>
    </row>
    <row r="194" spans="1:3">
      <c r="A194">
        <f t="shared" si="10"/>
        <v>1.6700000000000013</v>
      </c>
      <c r="B194" s="5">
        <f t="shared" si="11"/>
        <v>11.804035537911787</v>
      </c>
      <c r="C194" s="5">
        <f t="shared" si="12"/>
        <v>580.3690505210086</v>
      </c>
    </row>
    <row r="195" spans="1:3">
      <c r="A195">
        <f t="shared" si="10"/>
        <v>1.6800000000000013</v>
      </c>
      <c r="B195" s="5">
        <f t="shared" si="11"/>
        <v>12.817368718216553</v>
      </c>
      <c r="C195" s="5">
        <f t="shared" si="12"/>
        <v>630.19160602129057</v>
      </c>
    </row>
    <row r="196" spans="1:3">
      <c r="A196">
        <f t="shared" si="10"/>
        <v>1.6900000000000013</v>
      </c>
      <c r="B196" s="5">
        <f t="shared" si="11"/>
        <v>13.760848334342072</v>
      </c>
      <c r="C196" s="5">
        <f t="shared" si="12"/>
        <v>676.57967112309734</v>
      </c>
    </row>
    <row r="197" spans="1:3">
      <c r="A197">
        <f t="shared" si="10"/>
        <v>1.7000000000000013</v>
      </c>
      <c r="B197" s="5">
        <f t="shared" si="11"/>
        <v>14.630341793244137</v>
      </c>
      <c r="C197" s="5">
        <f t="shared" si="12"/>
        <v>719.33005861189088</v>
      </c>
    </row>
    <row r="198" spans="1:3">
      <c r="A198">
        <f t="shared" si="10"/>
        <v>1.7100000000000013</v>
      </c>
      <c r="B198" s="5">
        <f t="shared" si="11"/>
        <v>15.422107724811283</v>
      </c>
      <c r="C198" s="5">
        <f t="shared" si="12"/>
        <v>758.25881653223496</v>
      </c>
    </row>
    <row r="199" spans="1:3">
      <c r="A199">
        <f t="shared" si="10"/>
        <v>1.7200000000000013</v>
      </c>
      <c r="B199" s="5">
        <f t="shared" si="11"/>
        <v>16.132811571580337</v>
      </c>
      <c r="C199" s="5">
        <f t="shared" si="12"/>
        <v>793.20199468738588</v>
      </c>
    </row>
    <row r="200" spans="1:3">
      <c r="A200">
        <f t="shared" si="10"/>
        <v>1.7300000000000013</v>
      </c>
      <c r="B200" s="5">
        <f t="shared" si="11"/>
        <v>16.759539077157449</v>
      </c>
      <c r="C200" s="5">
        <f t="shared" si="12"/>
        <v>824.0163078245298</v>
      </c>
    </row>
    <row r="201" spans="1:3">
      <c r="A201">
        <f t="shared" si="10"/>
        <v>1.7400000000000013</v>
      </c>
      <c r="B201" s="5">
        <f t="shared" si="11"/>
        <v>17.29980762196757</v>
      </c>
      <c r="C201" s="5">
        <f t="shared" si="12"/>
        <v>850.57969297961097</v>
      </c>
    </row>
    <row r="202" spans="1:3">
      <c r="A202">
        <f t="shared" si="10"/>
        <v>1.7500000000000013</v>
      </c>
      <c r="B202" s="5">
        <f t="shared" si="11"/>
        <v>17.751575365857192</v>
      </c>
      <c r="C202" s="5">
        <f t="shared" si="12"/>
        <v>872.79175899170821</v>
      </c>
    </row>
    <row r="203" spans="1:3">
      <c r="A203">
        <f t="shared" si="10"/>
        <v>1.7600000000000013</v>
      </c>
      <c r="B203" s="5">
        <f t="shared" si="11"/>
        <v>18.113248168098675</v>
      </c>
      <c r="C203" s="5">
        <f t="shared" si="12"/>
        <v>890.57412673890792</v>
      </c>
    </row>
    <row r="204" spans="1:3">
      <c r="A204">
        <f t="shared" si="10"/>
        <v>1.7700000000000014</v>
      </c>
      <c r="B204" s="5">
        <f t="shared" si="11"/>
        <v>18.383684266436056</v>
      </c>
      <c r="C204" s="5">
        <f t="shared" si="12"/>
        <v>903.87065919296379</v>
      </c>
    </row>
    <row r="205" spans="1:3">
      <c r="A205">
        <f t="shared" si="10"/>
        <v>1.7800000000000014</v>
      </c>
      <c r="B205" s="5">
        <f t="shared" si="11"/>
        <v>18.562196707914719</v>
      </c>
      <c r="C205" s="5">
        <f t="shared" si="12"/>
        <v>912.64758093590581</v>
      </c>
    </row>
    <row r="206" spans="1:3">
      <c r="A206">
        <f t="shared" si="10"/>
        <v>1.7900000000000014</v>
      </c>
      <c r="B206" s="5">
        <f t="shared" si="11"/>
        <v>18.648553535299389</v>
      </c>
      <c r="C206" s="5">
        <f t="shared" si="12"/>
        <v>916.89348732565509</v>
      </c>
    </row>
    <row r="207" spans="1:3">
      <c r="A207">
        <f t="shared" si="10"/>
        <v>1.8000000000000014</v>
      </c>
      <c r="B207" s="5">
        <f t="shared" si="11"/>
        <v>18.642975743850034</v>
      </c>
      <c r="C207" s="5">
        <f t="shared" si="12"/>
        <v>916.61924403681803</v>
      </c>
    </row>
    <row r="208" spans="1:3">
      <c r="A208">
        <f t="shared" si="10"/>
        <v>1.8100000000000014</v>
      </c>
      <c r="B208" s="5">
        <f t="shared" si="11"/>
        <v>18.546133034041681</v>
      </c>
      <c r="C208" s="5">
        <f t="shared" si="12"/>
        <v>911.857778234649</v>
      </c>
    </row>
    <row r="209" spans="1:3">
      <c r="A209">
        <f t="shared" si="10"/>
        <v>1.8200000000000014</v>
      </c>
      <c r="B209" s="5">
        <f t="shared" si="11"/>
        <v>18.359137396429787</v>
      </c>
      <c r="C209" s="5">
        <f t="shared" si="12"/>
        <v>902.66376316210676</v>
      </c>
    </row>
    <row r="210" spans="1:3">
      <c r="A210">
        <f t="shared" si="10"/>
        <v>1.8300000000000014</v>
      </c>
      <c r="B210" s="5">
        <f t="shared" si="11"/>
        <v>18.083534575226938</v>
      </c>
      <c r="C210" s="5">
        <f t="shared" si="12"/>
        <v>889.11319842950468</v>
      </c>
    </row>
    <row r="211" spans="1:3">
      <c r="A211">
        <f t="shared" si="10"/>
        <v>1.8400000000000014</v>
      </c>
      <c r="B211" s="5">
        <f t="shared" si="11"/>
        <v>17.721293467220271</v>
      </c>
      <c r="C211" s="5">
        <f t="shared" si="12"/>
        <v>871.30288879105206</v>
      </c>
    </row>
    <row r="212" spans="1:3">
      <c r="A212">
        <f t="shared" si="10"/>
        <v>1.8500000000000014</v>
      </c>
      <c r="B212" s="5">
        <f t="shared" si="11"/>
        <v>17.274793522374878</v>
      </c>
      <c r="C212" s="5">
        <f t="shared" si="12"/>
        <v>849.34982467028397</v>
      </c>
    </row>
    <row r="213" spans="1:3">
      <c r="A213">
        <f t="shared" si="10"/>
        <v>1.8600000000000014</v>
      </c>
      <c r="B213" s="5">
        <f t="shared" si="11"/>
        <v>16.746810221791776</v>
      </c>
      <c r="C213" s="5">
        <f t="shared" si="12"/>
        <v>823.39046815477718</v>
      </c>
    </row>
    <row r="214" spans="1:3">
      <c r="A214">
        <f t="shared" si="10"/>
        <v>1.8700000000000014</v>
      </c>
      <c r="B214" s="5">
        <f t="shared" si="11"/>
        <v>16.140498717576303</v>
      </c>
      <c r="C214" s="5">
        <f t="shared" si="12"/>
        <v>793.57994861751138</v>
      </c>
    </row>
    <row r="215" spans="1:3">
      <c r="A215">
        <f t="shared" si="10"/>
        <v>1.8800000000000014</v>
      </c>
      <c r="B215" s="5">
        <f t="shared" si="11"/>
        <v>15.459375727584076</v>
      </c>
      <c r="C215" s="5">
        <f t="shared" si="12"/>
        <v>760.09117253578916</v>
      </c>
    </row>
    <row r="216" spans="1:3">
      <c r="A216">
        <f t="shared" si="10"/>
        <v>1.8900000000000015</v>
      </c>
      <c r="B216" s="5">
        <f t="shared" si="11"/>
        <v>14.707299785908788</v>
      </c>
      <c r="C216" s="5">
        <f t="shared" si="12"/>
        <v>723.11385246691077</v>
      </c>
    </row>
    <row r="217" spans="1:3">
      <c r="A217">
        <f t="shared" si="10"/>
        <v>1.9000000000000015</v>
      </c>
      <c r="B217" s="5">
        <f t="shared" si="11"/>
        <v>13.888449957324122</v>
      </c>
      <c r="C217" s="5">
        <f t="shared" si="12"/>
        <v>682.8534605010758</v>
      </c>
    </row>
    <row r="218" spans="1:3">
      <c r="A218">
        <f t="shared" si="10"/>
        <v>1.9100000000000015</v>
      </c>
      <c r="B218" s="5">
        <f t="shared" si="11"/>
        <v>13.007303130658418</v>
      </c>
      <c r="C218" s="5">
        <f t="shared" si="12"/>
        <v>639.53011184466857</v>
      </c>
    </row>
    <row r="219" spans="1:3">
      <c r="A219">
        <f t="shared" si="10"/>
        <v>1.9200000000000015</v>
      </c>
      <c r="B219" s="5">
        <f t="shared" si="11"/>
        <v>12.068610012237658</v>
      </c>
      <c r="C219" s="5">
        <f t="shared" si="12"/>
        <v>593.37738448979667</v>
      </c>
    </row>
    <row r="220" spans="1:3">
      <c r="A220">
        <f t="shared" si="10"/>
        <v>1.9300000000000015</v>
      </c>
      <c r="B220" s="5">
        <f t="shared" si="11"/>
        <v>11.077369946051526</v>
      </c>
      <c r="C220" s="5">
        <f t="shared" si="12"/>
        <v>544.64108119732134</v>
      </c>
    </row>
    <row r="221" spans="1:3">
      <c r="A221">
        <f t="shared" ref="A221:A284" si="13">A220+0.01</f>
        <v>1.9400000000000015</v>
      </c>
      <c r="B221" s="5">
        <f t="shared" si="11"/>
        <v>10.038804692159058</v>
      </c>
      <c r="C221" s="5">
        <f t="shared" si="12"/>
        <v>493.57794025964898</v>
      </c>
    </row>
    <row r="222" spans="1:3">
      <c r="A222">
        <f t="shared" si="13"/>
        <v>1.9500000000000015</v>
      </c>
      <c r="B222" s="5">
        <f t="shared" si="11"/>
        <v>8.9583312990330786</v>
      </c>
      <c r="C222" s="5">
        <f t="shared" si="12"/>
        <v>440.45430171521014</v>
      </c>
    </row>
    <row r="223" spans="1:3">
      <c r="A223">
        <f t="shared" si="13"/>
        <v>1.9600000000000015</v>
      </c>
      <c r="B223" s="5">
        <f t="shared" ref="B223:B286" si="14">$B$19*(COS($B$16*A223)+$B$4*$B$13/$B$16*SIN($B$16*A223))*EXP(-$B$4*$B$13*A223)</f>
        <v>7.8415342090320781</v>
      </c>
      <c r="C223" s="5">
        <f t="shared" ref="C223:C286" si="15">$E$9*B223/1000</f>
        <v>385.54473585811093</v>
      </c>
    </row>
    <row r="224" spans="1:3">
      <c r="A224">
        <f t="shared" si="13"/>
        <v>1.9700000000000015</v>
      </c>
      <c r="B224" s="5">
        <f t="shared" si="14"/>
        <v>6.6941367389713688</v>
      </c>
      <c r="C224" s="5">
        <f t="shared" si="15"/>
        <v>329.13064102329099</v>
      </c>
    </row>
    <row r="225" spans="1:3">
      <c r="A225">
        <f t="shared" si="13"/>
        <v>1.9800000000000015</v>
      </c>
      <c r="B225" s="5">
        <f t="shared" si="14"/>
        <v>5.5219720798334073</v>
      </c>
      <c r="C225" s="5">
        <f t="shared" si="15"/>
        <v>271.49881772919338</v>
      </c>
    </row>
    <row r="226" spans="1:3">
      <c r="A226">
        <f t="shared" si="13"/>
        <v>1.9900000000000015</v>
      </c>
      <c r="B226" s="5">
        <f t="shared" si="14"/>
        <v>4.3309539610065073</v>
      </c>
      <c r="C226" s="5">
        <f t="shared" si="15"/>
        <v>212.94002632630261</v>
      </c>
    </row>
    <row r="227" spans="1:3">
      <c r="A227">
        <f t="shared" si="13"/>
        <v>2.0000000000000013</v>
      </c>
      <c r="B227" s="5">
        <f t="shared" si="14"/>
        <v>3.1270471250674525</v>
      </c>
      <c r="C227" s="5">
        <f t="shared" si="15"/>
        <v>153.7475353306929</v>
      </c>
    </row>
    <row r="228" spans="1:3">
      <c r="A228">
        <f t="shared" si="13"/>
        <v>2.0100000000000011</v>
      </c>
      <c r="B228" s="5">
        <f t="shared" si="14"/>
        <v>1.9162377590313859</v>
      </c>
      <c r="C228" s="5">
        <f t="shared" si="15"/>
        <v>94.215667617203138</v>
      </c>
    </row>
    <row r="229" spans="1:3">
      <c r="A229">
        <f t="shared" si="13"/>
        <v>2.0200000000000009</v>
      </c>
      <c r="B229" s="5">
        <f t="shared" si="14"/>
        <v>0.70450402718646343</v>
      </c>
      <c r="C229" s="5">
        <f t="shared" si="15"/>
        <v>34.638351607230661</v>
      </c>
    </row>
    <row r="230" spans="1:3">
      <c r="A230">
        <f t="shared" si="13"/>
        <v>2.0300000000000007</v>
      </c>
      <c r="B230" s="5">
        <f t="shared" si="14"/>
        <v>-0.50221315088200535</v>
      </c>
      <c r="C230" s="5">
        <f t="shared" si="15"/>
        <v>-24.692315488243288</v>
      </c>
    </row>
    <row r="231" spans="1:3">
      <c r="A231">
        <f t="shared" si="13"/>
        <v>2.0400000000000005</v>
      </c>
      <c r="B231" s="5">
        <f t="shared" si="14"/>
        <v>-1.6980389356758949</v>
      </c>
      <c r="C231" s="5">
        <f t="shared" si="15"/>
        <v>-83.487485418081235</v>
      </c>
    </row>
    <row r="232" spans="1:3">
      <c r="A232">
        <f t="shared" si="13"/>
        <v>2.0500000000000003</v>
      </c>
      <c r="B232" s="5">
        <f t="shared" si="14"/>
        <v>-2.8771928780576932</v>
      </c>
      <c r="C232" s="5">
        <f t="shared" si="15"/>
        <v>-141.46295082228767</v>
      </c>
    </row>
    <row r="233" spans="1:3">
      <c r="A233">
        <f t="shared" si="13"/>
        <v>2.06</v>
      </c>
      <c r="B233" s="5">
        <f t="shared" si="14"/>
        <v>-4.0340165694323824</v>
      </c>
      <c r="C233" s="5">
        <f t="shared" si="15"/>
        <v>-198.34050470858421</v>
      </c>
    </row>
    <row r="234" spans="1:3">
      <c r="A234">
        <f t="shared" si="13"/>
        <v>2.0699999999999998</v>
      </c>
      <c r="B234" s="5">
        <f t="shared" si="14"/>
        <v>-5.1630005010339186</v>
      </c>
      <c r="C234" s="5">
        <f t="shared" si="15"/>
        <v>-253.84926104302784</v>
      </c>
    </row>
    <row r="235" spans="1:3">
      <c r="A235">
        <f t="shared" si="13"/>
        <v>2.0799999999999996</v>
      </c>
      <c r="B235" s="5">
        <f t="shared" si="14"/>
        <v>-6.2588100062987682</v>
      </c>
      <c r="C235" s="5">
        <f t="shared" si="15"/>
        <v>-307.72693025876833</v>
      </c>
    </row>
    <row r="236" spans="1:3">
      <c r="A236">
        <f t="shared" si="13"/>
        <v>2.0899999999999994</v>
      </c>
      <c r="B236" s="5">
        <f t="shared" si="14"/>
        <v>-7.3163101656811564</v>
      </c>
      <c r="C236" s="5">
        <f t="shared" si="15"/>
        <v>-359.72104375117374</v>
      </c>
    </row>
    <row r="237" spans="1:3">
      <c r="A237">
        <f t="shared" si="13"/>
        <v>2.0999999999999992</v>
      </c>
      <c r="B237" s="5">
        <f t="shared" si="14"/>
        <v>-8.3305895591882688</v>
      </c>
      <c r="C237" s="5">
        <f t="shared" si="15"/>
        <v>-409.59012171879942</v>
      </c>
    </row>
    <row r="238" spans="1:3">
      <c r="A238">
        <f t="shared" si="13"/>
        <v>2.109999999999999</v>
      </c>
      <c r="B238" s="5">
        <f t="shared" si="14"/>
        <v>-9.2969827583593663</v>
      </c>
      <c r="C238" s="5">
        <f t="shared" si="15"/>
        <v>-457.1047790265925</v>
      </c>
    </row>
    <row r="239" spans="1:3">
      <c r="A239">
        <f t="shared" si="13"/>
        <v>2.1199999999999988</v>
      </c>
      <c r="B239" s="5">
        <f t="shared" si="14"/>
        <v>-10.211091456341862</v>
      </c>
      <c r="C239" s="5">
        <f t="shared" si="15"/>
        <v>-502.04876410840535</v>
      </c>
    </row>
    <row r="240" spans="1:3">
      <c r="A240">
        <f t="shared" si="13"/>
        <v>2.1299999999999986</v>
      </c>
      <c r="B240" s="5">
        <f t="shared" si="14"/>
        <v>-11.068804142096537</v>
      </c>
      <c r="C240" s="5">
        <f t="shared" si="15"/>
        <v>-544.21992628870214</v>
      </c>
    </row>
    <row r="241" spans="1:3">
      <c r="A241">
        <f t="shared" si="13"/>
        <v>2.1399999999999983</v>
      </c>
      <c r="B241" s="5">
        <f t="shared" si="14"/>
        <v>-11.866314232549945</v>
      </c>
      <c r="C241" s="5">
        <f t="shared" si="15"/>
        <v>-583.43110728615022</v>
      </c>
    </row>
    <row r="242" spans="1:3">
      <c r="A242">
        <f t="shared" si="13"/>
        <v>2.1499999999999981</v>
      </c>
      <c r="B242" s="5">
        <f t="shared" si="14"/>
        <v>-12.600136584667217</v>
      </c>
      <c r="C242" s="5">
        <f t="shared" si="15"/>
        <v>-619.51095306275283</v>
      </c>
    </row>
    <row r="243" spans="1:3">
      <c r="A243">
        <f t="shared" si="13"/>
        <v>2.1599999999999979</v>
      </c>
      <c r="B243" s="5">
        <f t="shared" si="14"/>
        <v>-13.267122317897114</v>
      </c>
      <c r="C243" s="5">
        <f t="shared" si="15"/>
        <v>-652.30464259904977</v>
      </c>
    </row>
    <row r="244" spans="1:3">
      <c r="A244">
        <f t="shared" si="13"/>
        <v>2.1699999999999977</v>
      </c>
      <c r="B244" s="5">
        <f t="shared" si="14"/>
        <v>-13.864471886202821</v>
      </c>
      <c r="C244" s="5">
        <f t="shared" si="15"/>
        <v>-681.67453060669357</v>
      </c>
    </row>
    <row r="245" spans="1:3">
      <c r="A245">
        <f t="shared" si="13"/>
        <v>2.1799999999999975</v>
      </c>
      <c r="B245" s="5">
        <f t="shared" si="14"/>
        <v>-14.389746347889234</v>
      </c>
      <c r="C245" s="5">
        <f t="shared" si="15"/>
        <v>-707.5007016320825</v>
      </c>
    </row>
    <row r="246" spans="1:3">
      <c r="A246">
        <f t="shared" si="13"/>
        <v>2.1899999999999973</v>
      </c>
      <c r="B246" s="5">
        <f t="shared" si="14"/>
        <v>-14.84087679062514</v>
      </c>
      <c r="C246" s="5">
        <f t="shared" si="15"/>
        <v>-729.68143345645296</v>
      </c>
    </row>
    <row r="247" spans="1:3">
      <c r="A247">
        <f t="shared" si="13"/>
        <v>2.1999999999999971</v>
      </c>
      <c r="B247" s="5">
        <f t="shared" si="14"/>
        <v>-15.216171878391986</v>
      </c>
      <c r="C247" s="5">
        <f t="shared" si="15"/>
        <v>-748.13356815673308</v>
      </c>
    </row>
    <row r="248" spans="1:3">
      <c r="A248">
        <f t="shared" si="13"/>
        <v>2.2099999999999969</v>
      </c>
      <c r="B248" s="5">
        <f t="shared" si="14"/>
        <v>-15.514323496520753</v>
      </c>
      <c r="C248" s="5">
        <f t="shared" si="15"/>
        <v>-762.7927896550874</v>
      </c>
    </row>
    <row r="249" spans="1:3">
      <c r="A249">
        <f t="shared" si="13"/>
        <v>2.2199999999999966</v>
      </c>
      <c r="B249" s="5">
        <f t="shared" si="14"/>
        <v>-15.734410480459911</v>
      </c>
      <c r="C249" s="5">
        <f t="shared" si="15"/>
        <v>-773.61380705126157</v>
      </c>
    </row>
    <row r="250" spans="1:3">
      <c r="A250">
        <f t="shared" si="13"/>
        <v>2.2299999999999964</v>
      </c>
      <c r="B250" s="5">
        <f t="shared" si="14"/>
        <v>-15.875900423402427</v>
      </c>
      <c r="C250" s="5">
        <f t="shared" si="15"/>
        <v>-780.57044349818534</v>
      </c>
    </row>
    <row r="251" spans="1:3">
      <c r="A251">
        <f t="shared" si="13"/>
        <v>2.2399999999999962</v>
      </c>
      <c r="B251" s="5">
        <f t="shared" si="14"/>
        <v>-15.938649567342855</v>
      </c>
      <c r="C251" s="5">
        <f t="shared" si="15"/>
        <v>-783.65563084557573</v>
      </c>
    </row>
    <row r="252" spans="1:3">
      <c r="A252">
        <f t="shared" si="13"/>
        <v>2.249999999999996</v>
      </c>
      <c r="B252" s="5">
        <f t="shared" si="14"/>
        <v>-15.9229007914898</v>
      </c>
      <c r="C252" s="5">
        <f t="shared" si="15"/>
        <v>-782.88131073620718</v>
      </c>
    </row>
    <row r="253" spans="1:3">
      <c r="A253">
        <f t="shared" si="13"/>
        <v>2.2599999999999958</v>
      </c>
      <c r="B253" s="5">
        <f t="shared" si="14"/>
        <v>-15.829279721180109</v>
      </c>
      <c r="C253" s="5">
        <f t="shared" si="15"/>
        <v>-778.27824329288364</v>
      </c>
    </row>
    <row r="254" spans="1:3">
      <c r="A254">
        <f t="shared" si="13"/>
        <v>2.2699999999999956</v>
      </c>
      <c r="B254" s="5">
        <f t="shared" si="14"/>
        <v>-15.658788989484064</v>
      </c>
      <c r="C254" s="5">
        <f t="shared" si="15"/>
        <v>-769.89572497876395</v>
      </c>
    </row>
    <row r="255" spans="1:3">
      <c r="A255">
        <f t="shared" si="13"/>
        <v>2.2799999999999954</v>
      </c>
      <c r="B255" s="5">
        <f t="shared" si="14"/>
        <v>-15.412800692513295</v>
      </c>
      <c r="C255" s="5">
        <f t="shared" si="15"/>
        <v>-757.80121764746355</v>
      </c>
    </row>
    <row r="256" spans="1:3">
      <c r="A256">
        <f t="shared" si="13"/>
        <v>2.2899999999999952</v>
      </c>
      <c r="B256" s="5">
        <f t="shared" si="14"/>
        <v>-15.093047088002733</v>
      </c>
      <c r="C256" s="5">
        <f t="shared" si="15"/>
        <v>-742.07989122020547</v>
      </c>
    </row>
    <row r="257" spans="1:3">
      <c r="A257">
        <f t="shared" si="13"/>
        <v>2.2999999999999949</v>
      </c>
      <c r="B257" s="5">
        <f t="shared" si="14"/>
        <v>-14.701609594995304</v>
      </c>
      <c r="C257" s="5">
        <f t="shared" si="15"/>
        <v>-722.83408283328549</v>
      </c>
    </row>
    <row r="258" spans="1:3">
      <c r="A258">
        <f t="shared" si="13"/>
        <v>2.3099999999999947</v>
      </c>
      <c r="B258" s="5">
        <f t="shared" si="14"/>
        <v>-14.240906160374093</v>
      </c>
      <c r="C258" s="5">
        <f t="shared" si="15"/>
        <v>-700.18267568832005</v>
      </c>
    </row>
    <row r="259" spans="1:3">
      <c r="A259">
        <f t="shared" si="13"/>
        <v>2.3199999999999945</v>
      </c>
      <c r="B259" s="5">
        <f t="shared" si="14"/>
        <v>-13.713677065525905</v>
      </c>
      <c r="C259" s="5">
        <f t="shared" si="15"/>
        <v>-674.26040120843277</v>
      </c>
    </row>
    <row r="260" spans="1:3">
      <c r="A260">
        <f t="shared" si="13"/>
        <v>2.3299999999999943</v>
      </c>
      <c r="B260" s="5">
        <f t="shared" si="14"/>
        <v>-13.122969253547422</v>
      </c>
      <c r="C260" s="5">
        <f t="shared" si="15"/>
        <v>-645.21706845395147</v>
      </c>
    </row>
    <row r="261" spans="1:3">
      <c r="A261">
        <f t="shared" si="13"/>
        <v>2.3399999999999941</v>
      </c>
      <c r="B261" s="5">
        <f t="shared" si="14"/>
        <v>-12.472119264088899</v>
      </c>
      <c r="C261" s="5">
        <f t="shared" si="15"/>
        <v>-613.21672507981805</v>
      </c>
    </row>
    <row r="262" spans="1:3">
      <c r="A262">
        <f t="shared" si="13"/>
        <v>2.3499999999999939</v>
      </c>
      <c r="B262" s="5">
        <f t="shared" si="14"/>
        <v>-11.764734869140971</v>
      </c>
      <c r="C262" s="5">
        <f t="shared" si="15"/>
        <v>-578.43675442226311</v>
      </c>
    </row>
    <row r="263" spans="1:3">
      <c r="A263">
        <f t="shared" si="13"/>
        <v>2.3599999999999937</v>
      </c>
      <c r="B263" s="5">
        <f t="shared" si="14"/>
        <v>-11.004675508780196</v>
      </c>
      <c r="C263" s="5">
        <f t="shared" si="15"/>
        <v>-541.0669135830492</v>
      </c>
    </row>
    <row r="264" spans="1:3">
      <c r="A264">
        <f t="shared" si="13"/>
        <v>2.3699999999999934</v>
      </c>
      <c r="B264" s="5">
        <f t="shared" si="14"/>
        <v>-10.196031631074375</v>
      </c>
      <c r="C264" s="5">
        <f t="shared" si="15"/>
        <v>-501.30831763453358</v>
      </c>
    </row>
    <row r="265" spans="1:3">
      <c r="A265">
        <f t="shared" si="13"/>
        <v>2.3799999999999932</v>
      </c>
      <c r="B265" s="5">
        <f t="shared" si="14"/>
        <v>-9.3431030449875418</v>
      </c>
      <c r="C265" s="5">
        <f t="shared" si="15"/>
        <v>-459.37237529688343</v>
      </c>
    </row>
    <row r="266" spans="1:3">
      <c r="A266">
        <f t="shared" si="13"/>
        <v>2.389999999999993</v>
      </c>
      <c r="B266" s="5">
        <f t="shared" si="14"/>
        <v>-8.4503763991973333</v>
      </c>
      <c r="C266" s="5">
        <f t="shared" si="15"/>
        <v>-415.47968163902237</v>
      </c>
    </row>
    <row r="267" spans="1:3">
      <c r="A267">
        <f t="shared" si="13"/>
        <v>2.3999999999999928</v>
      </c>
      <c r="B267" s="5">
        <f t="shared" si="14"/>
        <v>-7.5225019032303173</v>
      </c>
      <c r="C267" s="5">
        <f t="shared" si="15"/>
        <v>-369.85887352662132</v>
      </c>
    </row>
    <row r="268" spans="1:3">
      <c r="A268">
        <f t="shared" si="13"/>
        <v>2.4099999999999926</v>
      </c>
      <c r="B268" s="5">
        <f t="shared" si="14"/>
        <v>-6.5642694102172214</v>
      </c>
      <c r="C268" s="5">
        <f t="shared" si="15"/>
        <v>-322.74545368285385</v>
      </c>
    </row>
    <row r="269" spans="1:3">
      <c r="A269">
        <f t="shared" si="13"/>
        <v>2.4199999999999924</v>
      </c>
      <c r="B269" s="5">
        <f t="shared" si="14"/>
        <v>-5.5805839828633674</v>
      </c>
      <c r="C269" s="5">
        <f t="shared" si="15"/>
        <v>-274.38058934039145</v>
      </c>
    </row>
    <row r="270" spans="1:3">
      <c r="A270">
        <f t="shared" si="13"/>
        <v>2.4299999999999922</v>
      </c>
      <c r="B270" s="5">
        <f t="shared" si="14"/>
        <v>-4.5764410659109194</v>
      </c>
      <c r="C270" s="5">
        <f t="shared" si="15"/>
        <v>-225.0098915457807</v>
      </c>
    </row>
    <row r="271" spans="1:3">
      <c r="A271">
        <f t="shared" si="13"/>
        <v>2.439999999999992</v>
      </c>
      <c r="B271" s="5">
        <f t="shared" si="14"/>
        <v>-3.5569013894351706</v>
      </c>
      <c r="C271" s="5">
        <f t="shared" si="15"/>
        <v>-174.88218122973706</v>
      </c>
    </row>
    <row r="272" spans="1:3">
      <c r="A272">
        <f t="shared" si="13"/>
        <v>2.4499999999999917</v>
      </c>
      <c r="B272" s="5">
        <f t="shared" si="14"/>
        <v>-2.5270657277669861</v>
      </c>
      <c r="C272" s="5">
        <f t="shared" si="15"/>
        <v>-124.24824817900912</v>
      </c>
    </row>
    <row r="273" spans="1:3">
      <c r="A273">
        <f t="shared" si="13"/>
        <v>2.4599999999999915</v>
      </c>
      <c r="B273" s="5">
        <f t="shared" si="14"/>
        <v>-1.4920496386674746</v>
      </c>
      <c r="C273" s="5">
        <f t="shared" si="15"/>
        <v>-73.359609037304423</v>
      </c>
    </row>
    <row r="274" spans="1:3">
      <c r="A274">
        <f t="shared" si="13"/>
        <v>2.4699999999999913</v>
      </c>
      <c r="B274" s="5">
        <f t="shared" si="14"/>
        <v>-0.45695830660868875</v>
      </c>
      <c r="C274" s="5">
        <f t="shared" si="15"/>
        <v>-22.467270424796521</v>
      </c>
    </row>
    <row r="275" spans="1:3">
      <c r="A275">
        <f t="shared" si="13"/>
        <v>2.4799999999999911</v>
      </c>
      <c r="B275" s="5">
        <f t="shared" si="14"/>
        <v>0.57313838736291811</v>
      </c>
      <c r="C275" s="5">
        <f t="shared" si="15"/>
        <v>28.179496801972824</v>
      </c>
    </row>
    <row r="276" spans="1:3">
      <c r="A276">
        <f t="shared" si="13"/>
        <v>2.4899999999999909</v>
      </c>
      <c r="B276" s="5">
        <f t="shared" si="14"/>
        <v>1.5932304486679638</v>
      </c>
      <c r="C276" s="5">
        <f t="shared" si="15"/>
        <v>78.334366224567077</v>
      </c>
    </row>
    <row r="277" spans="1:3">
      <c r="A277">
        <f t="shared" si="13"/>
        <v>2.4999999999999907</v>
      </c>
      <c r="B277" s="5">
        <f t="shared" si="14"/>
        <v>2.5983918871705387</v>
      </c>
      <c r="C277" s="5">
        <f t="shared" si="15"/>
        <v>127.75514167127263</v>
      </c>
    </row>
    <row r="278" spans="1:3">
      <c r="A278">
        <f t="shared" si="13"/>
        <v>2.5099999999999905</v>
      </c>
      <c r="B278" s="5">
        <f t="shared" si="14"/>
        <v>3.5838042552214899</v>
      </c>
      <c r="C278" s="5">
        <f t="shared" si="15"/>
        <v>176.20491451214315</v>
      </c>
    </row>
    <row r="279" spans="1:3">
      <c r="A279">
        <f t="shared" si="13"/>
        <v>2.5199999999999902</v>
      </c>
      <c r="B279" s="5">
        <f t="shared" si="14"/>
        <v>4.5447794945430502</v>
      </c>
      <c r="C279" s="5">
        <f t="shared" si="15"/>
        <v>223.45318697184447</v>
      </c>
    </row>
    <row r="280" spans="1:3">
      <c r="A280">
        <f t="shared" si="13"/>
        <v>2.52999999999999</v>
      </c>
      <c r="B280" s="5">
        <f t="shared" si="14"/>
        <v>5.4767819848924386</v>
      </c>
      <c r="C280" s="5">
        <f t="shared" si="15"/>
        <v>269.27695619636336</v>
      </c>
    </row>
    <row r="281" spans="1:3">
      <c r="A281">
        <f t="shared" si="13"/>
        <v>2.5399999999999898</v>
      </c>
      <c r="B281" s="5">
        <f t="shared" si="14"/>
        <v>6.3754496920976829</v>
      </c>
      <c r="C281" s="5">
        <f t="shared" si="15"/>
        <v>313.46175403854835</v>
      </c>
    </row>
    <row r="282" spans="1:3">
      <c r="A282">
        <f t="shared" si="13"/>
        <v>2.5499999999999896</v>
      </c>
      <c r="B282" s="5">
        <f t="shared" si="14"/>
        <v>7.2366143181870264</v>
      </c>
      <c r="C282" s="5">
        <f t="shared" si="15"/>
        <v>355.80263777958191</v>
      </c>
    </row>
    <row r="283" spans="1:3">
      <c r="A283">
        <f t="shared" si="13"/>
        <v>2.5599999999999894</v>
      </c>
      <c r="B283" s="5">
        <f t="shared" si="14"/>
        <v>8.0563203618992461</v>
      </c>
      <c r="C283" s="5">
        <f t="shared" si="15"/>
        <v>396.10512727714854</v>
      </c>
    </row>
    <row r="284" spans="1:3">
      <c r="A284">
        <f t="shared" si="13"/>
        <v>2.5699999999999892</v>
      </c>
      <c r="B284" s="5">
        <f t="shared" si="14"/>
        <v>8.8308430038397177</v>
      </c>
      <c r="C284" s="5">
        <f t="shared" si="15"/>
        <v>434.18608432495631</v>
      </c>
    </row>
    <row r="285" spans="1:3">
      <c r="A285">
        <f t="shared" ref="A285:A348" si="16">A284+0.01</f>
        <v>2.579999999999989</v>
      </c>
      <c r="B285" s="5">
        <f t="shared" si="14"/>
        <v>9.5567047369024589</v>
      </c>
      <c r="C285" s="5">
        <f t="shared" si="15"/>
        <v>469.87453032074683</v>
      </c>
    </row>
    <row r="286" spans="1:3">
      <c r="A286">
        <f t="shared" si="16"/>
        <v>2.5899999999999888</v>
      </c>
      <c r="B286" s="5">
        <f t="shared" si="14"/>
        <v>10.230690669278042</v>
      </c>
      <c r="C286" s="5">
        <f t="shared" si="15"/>
        <v>503.01239866933133</v>
      </c>
    </row>
    <row r="287" spans="1:3">
      <c r="A287">
        <f t="shared" si="16"/>
        <v>2.5999999999999885</v>
      </c>
      <c r="B287" s="5">
        <f t="shared" ref="B287:B345" si="17">$B$19*(COS($B$16*A287)+$B$4*$B$13/$B$16*SIN($B$16*A287))*EXP(-$B$4*$B$13*A287)</f>
        <v>10.849862434375956</v>
      </c>
      <c r="C287" s="5">
        <f t="shared" ref="C287:C345" si="18">$E$9*B287/1000</f>
        <v>533.45521869178481</v>
      </c>
    </row>
    <row r="288" spans="1:3">
      <c r="A288">
        <f t="shared" si="16"/>
        <v>2.6099999999999883</v>
      </c>
      <c r="B288" s="5">
        <f t="shared" si="17"/>
        <v>11.41157064927217</v>
      </c>
      <c r="C288" s="5">
        <f t="shared" si="18"/>
        <v>561.07272816997443</v>
      </c>
    </row>
    <row r="289" spans="1:3">
      <c r="A289">
        <f t="shared" si="16"/>
        <v>2.6199999999999881</v>
      </c>
      <c r="B289" s="5">
        <f t="shared" si="17"/>
        <v>11.91346587080802</v>
      </c>
      <c r="C289" s="5">
        <f t="shared" si="18"/>
        <v>585.74941202510649</v>
      </c>
    </row>
    <row r="290" spans="1:3">
      <c r="A290">
        <f t="shared" si="16"/>
        <v>2.6299999999999879</v>
      </c>
      <c r="B290" s="5">
        <f t="shared" si="17"/>
        <v>12.353508006181032</v>
      </c>
      <c r="C290" s="5">
        <f t="shared" si="18"/>
        <v>607.38496500827318</v>
      </c>
    </row>
    <row r="291" spans="1:3">
      <c r="A291">
        <f t="shared" si="16"/>
        <v>2.6399999999999877</v>
      </c>
      <c r="B291" s="5">
        <f t="shared" si="17"/>
        <v>12.729974142738197</v>
      </c>
      <c r="C291" s="5">
        <f t="shared" si="18"/>
        <v>625.89467666792177</v>
      </c>
    </row>
    <row r="292" spans="1:3">
      <c r="A292">
        <f t="shared" si="16"/>
        <v>2.6499999999999875</v>
      </c>
      <c r="B292" s="5">
        <f t="shared" si="17"/>
        <v>13.04146476967097</v>
      </c>
      <c r="C292" s="5">
        <f t="shared" si="18"/>
        <v>641.20973725195233</v>
      </c>
    </row>
    <row r="293" spans="1:3">
      <c r="A293">
        <f t="shared" si="16"/>
        <v>2.6599999999999873</v>
      </c>
      <c r="B293" s="5">
        <f t="shared" si="17"/>
        <v>13.286908372377781</v>
      </c>
      <c r="C293" s="5">
        <f t="shared" si="18"/>
        <v>653.27746359875107</v>
      </c>
    </row>
    <row r="294" spans="1:3">
      <c r="A294">
        <f t="shared" si="16"/>
        <v>2.6699999999999871</v>
      </c>
      <c r="B294" s="5">
        <f t="shared" si="17"/>
        <v>13.465564388363825</v>
      </c>
      <c r="C294" s="5">
        <f t="shared" si="18"/>
        <v>662.06144446992607</v>
      </c>
    </row>
    <row r="295" spans="1:3">
      <c r="A295">
        <f t="shared" si="16"/>
        <v>2.6799999999999868</v>
      </c>
      <c r="B295" s="5">
        <f t="shared" si="17"/>
        <v>13.5770245216505</v>
      </c>
      <c r="C295" s="5">
        <f t="shared" si="18"/>
        <v>667.54160517587877</v>
      </c>
    </row>
    <row r="296" spans="1:3">
      <c r="A296">
        <f t="shared" si="16"/>
        <v>2.6899999999999866</v>
      </c>
      <c r="B296" s="5">
        <f t="shared" si="17"/>
        <v>13.621212420726538</v>
      </c>
      <c r="C296" s="5">
        <f t="shared" si="18"/>
        <v>669.71419174162656</v>
      </c>
    </row>
    <row r="297" spans="1:3">
      <c r="A297">
        <f t="shared" si="16"/>
        <v>2.6999999999999864</v>
      </c>
      <c r="B297" s="5">
        <f t="shared" si="17"/>
        <v>13.598381733052953</v>
      </c>
      <c r="C297" s="5">
        <f t="shared" si="18"/>
        <v>668.59167525264252</v>
      </c>
    </row>
    <row r="298" spans="1:3">
      <c r="A298">
        <f t="shared" si="16"/>
        <v>2.7099999999999862</v>
      </c>
      <c r="B298" s="5">
        <f t="shared" si="17"/>
        <v>13.509112556993351</v>
      </c>
      <c r="C298" s="5">
        <f t="shared" si="18"/>
        <v>664.20257740690101</v>
      </c>
    </row>
    <row r="299" spans="1:3">
      <c r="A299">
        <f t="shared" si="16"/>
        <v>2.719999999999986</v>
      </c>
      <c r="B299" s="5">
        <f t="shared" si="17"/>
        <v>13.35430631974414</v>
      </c>
      <c r="C299" s="5">
        <f t="shared" si="18"/>
        <v>656.59121867805834</v>
      </c>
    </row>
    <row r="300" spans="1:3">
      <c r="A300">
        <f t="shared" si="16"/>
        <v>2.7299999999999858</v>
      </c>
      <c r="B300" s="5">
        <f t="shared" si="17"/>
        <v>13.135179117348079</v>
      </c>
      <c r="C300" s="5">
        <f t="shared" si="18"/>
        <v>645.81739086387802</v>
      </c>
    </row>
    <row r="301" spans="1:3">
      <c r="A301">
        <f t="shared" si="16"/>
        <v>2.7399999999999856</v>
      </c>
      <c r="B301" s="5">
        <f t="shared" si="17"/>
        <v>12.853253560154453</v>
      </c>
      <c r="C301" s="5">
        <f t="shared" si="18"/>
        <v>631.95595615194759</v>
      </c>
    </row>
    <row r="302" spans="1:3">
      <c r="A302">
        <f t="shared" si="16"/>
        <v>2.7499999999999853</v>
      </c>
      <c r="B302" s="5">
        <f t="shared" si="17"/>
        <v>12.510349174105805</v>
      </c>
      <c r="C302" s="5">
        <f t="shared" si="18"/>
        <v>615.0963751797143</v>
      </c>
    </row>
    <row r="303" spans="1:3">
      <c r="A303">
        <f t="shared" si="16"/>
        <v>2.7599999999999851</v>
      </c>
      <c r="B303" s="5">
        <f t="shared" si="17"/>
        <v>12.108571414951674</v>
      </c>
      <c r="C303" s="5">
        <f t="shared" si="18"/>
        <v>595.34216689629932</v>
      </c>
    </row>
    <row r="304" spans="1:3">
      <c r="A304">
        <f t="shared" si="16"/>
        <v>2.7699999999999849</v>
      </c>
      <c r="B304" s="5">
        <f t="shared" si="17"/>
        <v>11.650299358884498</v>
      </c>
      <c r="C304" s="5">
        <f t="shared" si="18"/>
        <v>572.81030334795651</v>
      </c>
    </row>
    <row r="305" spans="1:3">
      <c r="A305">
        <f t="shared" si="16"/>
        <v>2.7799999999999847</v>
      </c>
      <c r="B305" s="5">
        <f t="shared" si="17"/>
        <v>11.138172139130877</v>
      </c>
      <c r="C305" s="5">
        <f t="shared" si="18"/>
        <v>547.6305428059145</v>
      </c>
    </row>
    <row r="306" spans="1:3">
      <c r="A306">
        <f t="shared" si="16"/>
        <v>2.7899999999999845</v>
      </c>
      <c r="B306" s="5">
        <f t="shared" si="17"/>
        <v>10.575074203687487</v>
      </c>
      <c r="C306" s="5">
        <f t="shared" si="18"/>
        <v>519.94470493343442</v>
      </c>
    </row>
    <row r="307" spans="1:3">
      <c r="A307">
        <f t="shared" si="16"/>
        <v>2.7999999999999843</v>
      </c>
      <c r="B307" s="5">
        <f t="shared" si="17"/>
        <v>9.9641194746390145</v>
      </c>
      <c r="C307" s="5">
        <f t="shared" si="18"/>
        <v>489.90589194694707</v>
      </c>
    </row>
    <row r="308" spans="1:3">
      <c r="A308">
        <f t="shared" si="16"/>
        <v>2.8099999999999841</v>
      </c>
      <c r="B308" s="5">
        <f t="shared" si="17"/>
        <v>9.308634494312729</v>
      </c>
      <c r="C308" s="5">
        <f t="shared" si="18"/>
        <v>457.67765996298544</v>
      </c>
    </row>
    <row r="309" spans="1:3">
      <c r="A309">
        <f t="shared" si="16"/>
        <v>2.8199999999999839</v>
      </c>
      <c r="B309" s="5">
        <f t="shared" si="17"/>
        <v>8.6121406478909517</v>
      </c>
      <c r="C309" s="5">
        <f t="shared" si="18"/>
        <v>423.43314493731805</v>
      </c>
    </row>
    <row r="310" spans="1:3">
      <c r="A310">
        <f t="shared" si="16"/>
        <v>2.8299999999999836</v>
      </c>
      <c r="B310" s="5">
        <f t="shared" si="17"/>
        <v>7.8783355559987642</v>
      </c>
      <c r="C310" s="5">
        <f t="shared" si="18"/>
        <v>387.35414779425366</v>
      </c>
    </row>
    <row r="311" spans="1:3">
      <c r="A311">
        <f t="shared" si="16"/>
        <v>2.8399999999999834</v>
      </c>
      <c r="B311" s="5">
        <f t="shared" si="17"/>
        <v>7.1110737341970003</v>
      </c>
      <c r="C311" s="5">
        <f t="shared" si="18"/>
        <v>349.63018351187526</v>
      </c>
    </row>
    <row r="312" spans="1:3">
      <c r="A312">
        <f t="shared" si="16"/>
        <v>2.8499999999999832</v>
      </c>
      <c r="B312" s="5">
        <f t="shared" si="17"/>
        <v>6.3143466192225235</v>
      </c>
      <c r="C312" s="5">
        <f t="shared" si="18"/>
        <v>310.45749907213661</v>
      </c>
    </row>
    <row r="313" spans="1:3">
      <c r="A313">
        <f t="shared" si="16"/>
        <v>2.859999999999983</v>
      </c>
      <c r="B313" s="5">
        <f t="shared" si="17"/>
        <v>5.4922620642221922</v>
      </c>
      <c r="C313" s="5">
        <f t="shared" si="18"/>
        <v>270.03806530296885</v>
      </c>
    </row>
    <row r="314" spans="1:3">
      <c r="A314">
        <f t="shared" si="16"/>
        <v>2.8699999999999828</v>
      </c>
      <c r="B314" s="5">
        <f t="shared" si="17"/>
        <v>4.6490234071127965</v>
      </c>
      <c r="C314" s="5">
        <f t="shared" si="18"/>
        <v>228.57854773227143</v>
      </c>
    </row>
    <row r="315" spans="1:3">
      <c r="A315">
        <f t="shared" si="16"/>
        <v>2.8799999999999826</v>
      </c>
      <c r="B315" s="5">
        <f t="shared" si="17"/>
        <v>3.788908217562331</v>
      </c>
      <c r="C315" s="5">
        <f t="shared" si="18"/>
        <v>186.28926164067687</v>
      </c>
    </row>
    <row r="316" spans="1:3">
      <c r="A316">
        <f t="shared" si="16"/>
        <v>2.8899999999999824</v>
      </c>
      <c r="B316" s="5">
        <f t="shared" si="17"/>
        <v>2.9162468289247463</v>
      </c>
      <c r="C316" s="5">
        <f t="shared" si="18"/>
        <v>143.38311654112246</v>
      </c>
    </row>
    <row r="317" spans="1:3">
      <c r="A317">
        <f t="shared" si="16"/>
        <v>2.8999999999999821</v>
      </c>
      <c r="B317" s="5">
        <f t="shared" si="17"/>
        <v>2.0354007617707706</v>
      </c>
      <c r="C317" s="5">
        <f t="shared" si="18"/>
        <v>100.07455532852593</v>
      </c>
    </row>
    <row r="318" spans="1:3">
      <c r="A318">
        <f t="shared" si="16"/>
        <v>2.9099999999999819</v>
      </c>
      <c r="B318" s="5">
        <f t="shared" si="17"/>
        <v>1.1507411454423233</v>
      </c>
      <c r="C318" s="5">
        <f t="shared" si="18"/>
        <v>56.57849333228684</v>
      </c>
    </row>
    <row r="319" spans="1:3">
      <c r="A319">
        <f t="shared" si="16"/>
        <v>2.9199999999999817</v>
      </c>
      <c r="B319" s="5">
        <f t="shared" si="17"/>
        <v>0.26662724332549065</v>
      </c>
      <c r="C319" s="5">
        <f t="shared" si="18"/>
        <v>13.109262468318851</v>
      </c>
    </row>
    <row r="320" spans="1:3">
      <c r="A320">
        <f t="shared" si="16"/>
        <v>2.9299999999999815</v>
      </c>
      <c r="B320" s="5">
        <f t="shared" si="17"/>
        <v>-0.61261481371088389</v>
      </c>
      <c r="C320" s="5">
        <f t="shared" si="18"/>
        <v>-30.120434374038499</v>
      </c>
    </row>
    <row r="321" spans="1:3">
      <c r="A321">
        <f t="shared" si="16"/>
        <v>2.9399999999999813</v>
      </c>
      <c r="B321" s="5">
        <f t="shared" si="17"/>
        <v>-1.4827129830124028</v>
      </c>
      <c r="C321" s="5">
        <f t="shared" si="18"/>
        <v>-72.900553660846768</v>
      </c>
    </row>
    <row r="322" spans="1:3">
      <c r="A322">
        <f t="shared" si="16"/>
        <v>2.9499999999999811</v>
      </c>
      <c r="B322" s="5">
        <f t="shared" si="17"/>
        <v>-2.3394698545138413</v>
      </c>
      <c r="C322" s="5">
        <f t="shared" si="18"/>
        <v>-115.0247213189021</v>
      </c>
    </row>
    <row r="323" spans="1:3">
      <c r="A323">
        <f t="shared" si="16"/>
        <v>2.9599999999999809</v>
      </c>
      <c r="B323" s="5">
        <f t="shared" si="17"/>
        <v>-3.1787826860495225</v>
      </c>
      <c r="C323" s="5">
        <f t="shared" si="18"/>
        <v>-156.29121781190028</v>
      </c>
    </row>
    <row r="324" spans="1:3">
      <c r="A324">
        <f t="shared" si="16"/>
        <v>2.9699999999999807</v>
      </c>
      <c r="B324" s="5">
        <f t="shared" si="17"/>
        <v>-3.9966628350332809</v>
      </c>
      <c r="C324" s="5">
        <f t="shared" si="18"/>
        <v>-196.50393353790338</v>
      </c>
    </row>
    <row r="325" spans="1:3">
      <c r="A325">
        <f t="shared" si="16"/>
        <v>2.9799999999999804</v>
      </c>
      <c r="B325" s="5">
        <f t="shared" si="17"/>
        <v>-4.7892544955598817</v>
      </c>
      <c r="C325" s="5">
        <f t="shared" si="18"/>
        <v>-235.4732900764613</v>
      </c>
    </row>
    <row r="326" spans="1:3">
      <c r="A326">
        <f t="shared" si="16"/>
        <v>2.9899999999999802</v>
      </c>
      <c r="B326" s="5">
        <f t="shared" si="17"/>
        <v>-5.5528526540154619</v>
      </c>
      <c r="C326" s="5">
        <f t="shared" si="18"/>
        <v>-273.01712301216384</v>
      </c>
    </row>
    <row r="327" spans="1:3">
      <c r="A327">
        <f t="shared" si="16"/>
        <v>2.99999999999998</v>
      </c>
      <c r="B327" s="5">
        <f t="shared" si="17"/>
        <v>-6.2839201807206999</v>
      </c>
      <c r="C327" s="5">
        <f t="shared" si="18"/>
        <v>-308.96152227951137</v>
      </c>
    </row>
    <row r="328" spans="1:3">
      <c r="A328">
        <f t="shared" si="16"/>
        <v>3.0099999999999798</v>
      </c>
      <c r="B328" s="5">
        <f t="shared" si="17"/>
        <v>-6.9791039799370829</v>
      </c>
      <c r="C328" s="5">
        <f t="shared" si="18"/>
        <v>-343.14162621032136</v>
      </c>
    </row>
    <row r="329" spans="1:3">
      <c r="A329">
        <f t="shared" si="16"/>
        <v>3.0199999999999796</v>
      </c>
      <c r="B329" s="5">
        <f t="shared" si="17"/>
        <v>-7.6352501257213197</v>
      </c>
      <c r="C329" s="5">
        <f t="shared" si="18"/>
        <v>-375.40236571832736</v>
      </c>
    </row>
    <row r="330" spans="1:3">
      <c r="A330">
        <f t="shared" si="16"/>
        <v>3.0299999999999794</v>
      </c>
      <c r="B330" s="5">
        <f t="shared" si="17"/>
        <v>-8.2494179165864203</v>
      </c>
      <c r="C330" s="5">
        <f t="shared" si="18"/>
        <v>-405.59915532474196</v>
      </c>
    </row>
    <row r="331" spans="1:3">
      <c r="A331">
        <f t="shared" si="16"/>
        <v>3.0399999999999792</v>
      </c>
      <c r="B331" s="5">
        <f t="shared" si="17"/>
        <v>-8.8188927876913379</v>
      </c>
      <c r="C331" s="5">
        <f t="shared" si="18"/>
        <v>-433.59852801192415</v>
      </c>
    </row>
    <row r="332" spans="1:3">
      <c r="A332">
        <f t="shared" si="16"/>
        <v>3.049999999999979</v>
      </c>
      <c r="B332" s="5">
        <f t="shared" si="17"/>
        <v>-9.3411980253051574</v>
      </c>
      <c r="C332" s="5">
        <f t="shared" si="18"/>
        <v>-459.27871118847429</v>
      </c>
    </row>
    <row r="333" spans="1:3">
      <c r="A333">
        <f t="shared" si="16"/>
        <v>3.0599999999999787</v>
      </c>
      <c r="B333" s="5">
        <f t="shared" si="17"/>
        <v>-9.814105234542625</v>
      </c>
      <c r="C333" s="5">
        <f t="shared" si="18"/>
        <v>-482.53014135641854</v>
      </c>
    </row>
    <row r="334" spans="1:3">
      <c r="A334">
        <f t="shared" si="16"/>
        <v>3.0699999999999785</v>
      </c>
      <c r="B334" s="5">
        <f t="shared" si="17"/>
        <v>-10.235643517817179</v>
      </c>
      <c r="C334" s="5">
        <f t="shared" si="18"/>
        <v>-503.25591538823659</v>
      </c>
    </row>
    <row r="335" spans="1:3">
      <c r="A335">
        <f t="shared" si="16"/>
        <v>3.0799999999999783</v>
      </c>
      <c r="B335" s="5">
        <f t="shared" si="17"/>
        <v>-10.604107328068645</v>
      </c>
      <c r="C335" s="5">
        <f t="shared" si="18"/>
        <v>-521.37217664653053</v>
      </c>
    </row>
    <row r="336" spans="1:3">
      <c r="A336">
        <f t="shared" si="16"/>
        <v>3.0899999999999781</v>
      </c>
      <c r="B336" s="5">
        <f t="shared" si="17"/>
        <v>-10.918062967564225</v>
      </c>
      <c r="C336" s="5">
        <f t="shared" si="18"/>
        <v>-536.8084345105932</v>
      </c>
    </row>
    <row r="337" spans="1:3">
      <c r="A337">
        <f t="shared" si="16"/>
        <v>3.0999999999999779</v>
      </c>
      <c r="B337" s="5">
        <f t="shared" si="17"/>
        <v>-11.176353709908984</v>
      </c>
      <c r="C337" s="5">
        <f t="shared" si="18"/>
        <v>-549.50781621031251</v>
      </c>
    </row>
    <row r="338" spans="1:3">
      <c r="A338">
        <f t="shared" si="16"/>
        <v>3.1099999999999777</v>
      </c>
      <c r="B338" s="5">
        <f t="shared" si="17"/>
        <v>-11.378103529800887</v>
      </c>
      <c r="C338" s="5">
        <f t="shared" si="18"/>
        <v>-559.42725020704904</v>
      </c>
    </row>
    <row r="339" spans="1:3">
      <c r="A339">
        <f t="shared" si="16"/>
        <v>3.1199999999999775</v>
      </c>
      <c r="B339" s="5">
        <f t="shared" si="17"/>
        <v>-11.522719431992149</v>
      </c>
      <c r="C339" s="5">
        <f t="shared" si="18"/>
        <v>-566.53758070168521</v>
      </c>
    </row>
    <row r="340" spans="1:3">
      <c r="A340">
        <f t="shared" si="16"/>
        <v>3.1299999999999772</v>
      </c>
      <c r="B340" s="5">
        <f t="shared" si="17"/>
        <v>-11.60989237783887</v>
      </c>
      <c r="C340" s="5">
        <f t="shared" si="18"/>
        <v>-570.82361319029383</v>
      </c>
    </row>
    <row r="341" spans="1:3">
      <c r="A341">
        <f t="shared" si="16"/>
        <v>3.139999999999977</v>
      </c>
      <c r="B341" s="5">
        <f t="shared" si="17"/>
        <v>-11.639596814700173</v>
      </c>
      <c r="C341" s="5">
        <f t="shared" si="18"/>
        <v>-572.28409132610466</v>
      </c>
    </row>
    <row r="342" spans="1:3">
      <c r="A342">
        <f t="shared" si="16"/>
        <v>3.1499999999999768</v>
      </c>
      <c r="B342" s="5">
        <f t="shared" si="17"/>
        <v>-11.612088820254174</v>
      </c>
      <c r="C342" s="5">
        <f t="shared" si="18"/>
        <v>-570.93160568108215</v>
      </c>
    </row>
    <row r="343" spans="1:3">
      <c r="A343">
        <f t="shared" si="16"/>
        <v>3.1599999999999766</v>
      </c>
      <c r="B343" s="5">
        <f t="shared" si="17"/>
        <v>-11.527902880497107</v>
      </c>
      <c r="C343" s="5">
        <f t="shared" si="18"/>
        <v>-566.7924353297982</v>
      </c>
    </row>
    <row r="344" spans="1:3">
      <c r="A344">
        <f t="shared" si="16"/>
        <v>3.1699999999999764</v>
      </c>
      <c r="B344" s="5">
        <f t="shared" si="17"/>
        <v>-11.387847326752272</v>
      </c>
      <c r="C344" s="5">
        <f t="shared" si="18"/>
        <v>-559.90632350083763</v>
      </c>
    </row>
    <row r="345" spans="1:3">
      <c r="A345">
        <f t="shared" si="16"/>
        <v>3.1799999999999762</v>
      </c>
      <c r="B345" s="5">
        <f t="shared" si="17"/>
        <v>-11.192998463406129</v>
      </c>
      <c r="C345" s="5">
        <f t="shared" si="18"/>
        <v>-550.32618885518207</v>
      </c>
    </row>
    <row r="346" spans="1:3">
      <c r="A346">
        <f t="shared" si="16"/>
        <v>3.189999999999976</v>
      </c>
      <c r="B346" s="5">
        <f t="shared" ref="B346:B409" si="19">$B$19*(COS($B$16*A346)+$B$4*$B$13/$B$16*SIN($B$16*A346))*EXP(-$B$4*$B$13*A346)</f>
        <v>-10.94469342427929</v>
      </c>
      <c r="C346" s="5">
        <f t="shared" ref="C346:C409" si="20">$E$9*B346/1000</f>
        <v>-538.11777425537991</v>
      </c>
    </row>
    <row r="347" spans="1:3">
      <c r="A347">
        <f t="shared" si="16"/>
        <v>3.1999999999999758</v>
      </c>
      <c r="B347" s="5">
        <f t="shared" si="19"/>
        <v>-10.644521801501792</v>
      </c>
      <c r="C347" s="5">
        <f t="shared" si="20"/>
        <v>-523.35923518243283</v>
      </c>
    </row>
    <row r="348" spans="1:3">
      <c r="A348">
        <f t="shared" si="16"/>
        <v>3.2099999999999755</v>
      </c>
      <c r="B348" s="5">
        <f t="shared" si="19"/>
        <v>-10.294316096467272</v>
      </c>
      <c r="C348" s="5">
        <f t="shared" si="20"/>
        <v>-506.14067023783076</v>
      </c>
    </row>
    <row r="349" spans="1:3">
      <c r="A349">
        <f t="shared" ref="A349:A412" si="21">A348+0.01</f>
        <v>3.2199999999999753</v>
      </c>
      <c r="B349" s="5">
        <f t="shared" si="19"/>
        <v>-9.8961410478630061</v>
      </c>
      <c r="C349" s="5">
        <f t="shared" si="20"/>
        <v>-486.56359643477316</v>
      </c>
    </row>
    <row r="350" spans="1:3">
      <c r="A350">
        <f t="shared" si="21"/>
        <v>3.2299999999999751</v>
      </c>
      <c r="B350" s="5">
        <f t="shared" si="19"/>
        <v>-9.4522818968880511</v>
      </c>
      <c r="C350" s="5">
        <f t="shared" si="20"/>
        <v>-464.74037223411415</v>
      </c>
    </row>
    <row r="351" spans="1:3">
      <c r="A351">
        <f t="shared" si="21"/>
        <v>3.2399999999999749</v>
      </c>
      <c r="B351" s="5">
        <f t="shared" si="19"/>
        <v>-8.9652316545568205</v>
      </c>
      <c r="C351" s="5">
        <f t="shared" si="20"/>
        <v>-440.79357151583969</v>
      </c>
    </row>
    <row r="352" spans="1:3">
      <c r="A352">
        <f t="shared" si="21"/>
        <v>3.2499999999999747</v>
      </c>
      <c r="B352" s="5">
        <f t="shared" si="19"/>
        <v>-8.4376774404192272</v>
      </c>
      <c r="C352" s="5">
        <f t="shared" si="20"/>
        <v>-414.85531189487983</v>
      </c>
    </row>
    <row r="353" spans="1:3">
      <c r="A353">
        <f t="shared" si="21"/>
        <v>3.2599999999999745</v>
      </c>
      <c r="B353" s="5">
        <f t="shared" si="19"/>
        <v>-7.8724859660918538</v>
      </c>
      <c r="C353" s="5">
        <f t="shared" si="20"/>
        <v>-387.06654098984279</v>
      </c>
    </row>
    <row r="354" spans="1:3">
      <c r="A354">
        <f t="shared" si="21"/>
        <v>3.2699999999999743</v>
      </c>
      <c r="B354" s="5">
        <f t="shared" si="19"/>
        <v>-7.272688240670111</v>
      </c>
      <c r="C354" s="5">
        <f t="shared" si="20"/>
        <v>-357.57628443396834</v>
      </c>
    </row>
    <row r="355" spans="1:3">
      <c r="A355">
        <f t="shared" si="21"/>
        <v>3.279999999999974</v>
      </c>
      <c r="B355" s="5">
        <f t="shared" si="19"/>
        <v>-6.6414635783632789</v>
      </c>
      <c r="C355" s="5">
        <f t="shared" si="20"/>
        <v>-326.54085957847286</v>
      </c>
    </row>
    <row r="356" spans="1:3">
      <c r="A356">
        <f t="shared" si="21"/>
        <v>3.2899999999999738</v>
      </c>
      <c r="B356" s="5">
        <f t="shared" si="19"/>
        <v>-5.9821229915510363</v>
      </c>
      <c r="C356" s="5">
        <f t="shared" si="20"/>
        <v>-294.12305897890934</v>
      </c>
    </row>
    <row r="357" spans="1:3">
      <c r="A357">
        <f t="shared" si="21"/>
        <v>3.2999999999999736</v>
      </c>
      <c r="B357" s="5">
        <f t="shared" si="19"/>
        <v>-5.2980920548879373</v>
      </c>
      <c r="C357" s="5">
        <f t="shared" si="20"/>
        <v>-260.49130787454175</v>
      </c>
    </row>
    <row r="358" spans="1:3">
      <c r="A358">
        <f t="shared" si="21"/>
        <v>3.3099999999999734</v>
      </c>
      <c r="B358" s="5">
        <f t="shared" si="19"/>
        <v>-4.5928933280748412</v>
      </c>
      <c r="C358" s="5">
        <f t="shared" si="20"/>
        <v>-225.81879996869512</v>
      </c>
    </row>
    <row r="359" spans="1:3">
      <c r="A359">
        <f t="shared" si="21"/>
        <v>3.3199999999999732</v>
      </c>
      <c r="B359" s="5">
        <f t="shared" si="19"/>
        <v>-3.8701284264655453</v>
      </c>
      <c r="C359" s="5">
        <f t="shared" si="20"/>
        <v>-190.28261589421851</v>
      </c>
    </row>
    <row r="360" spans="1:3">
      <c r="A360">
        <f t="shared" si="21"/>
        <v>3.329999999999973</v>
      </c>
      <c r="B360" s="5">
        <f t="shared" si="19"/>
        <v>-3.1334598297783329</v>
      </c>
      <c r="C360" s="5">
        <f t="shared" si="20"/>
        <v>-154.06282880235111</v>
      </c>
    </row>
    <row r="361" spans="1:3">
      <c r="A361">
        <f t="shared" si="21"/>
        <v>3.3399999999999728</v>
      </c>
      <c r="B361" s="5">
        <f t="shared" si="19"/>
        <v>-2.3865925198344384</v>
      </c>
      <c r="C361" s="5">
        <f t="shared" si="20"/>
        <v>-117.34160154535493</v>
      </c>
    </row>
    <row r="362" spans="1:3">
      <c r="A362">
        <f t="shared" si="21"/>
        <v>3.3499999999999726</v>
      </c>
      <c r="B362" s="5">
        <f t="shared" si="19"/>
        <v>-1.6332555384466152</v>
      </c>
      <c r="C362" s="5">
        <f t="shared" si="20"/>
        <v>-80.302279933166716</v>
      </c>
    </row>
    <row r="363" spans="1:3">
      <c r="A363">
        <f t="shared" si="21"/>
        <v>3.3599999999999723</v>
      </c>
      <c r="B363" s="5">
        <f t="shared" si="19"/>
        <v>-0.87718355633661316</v>
      </c>
      <c r="C363" s="5">
        <f t="shared" si="20"/>
        <v>-43.128486532308699</v>
      </c>
    </row>
    <row r="364" spans="1:3">
      <c r="A364">
        <f t="shared" si="21"/>
        <v>3.3699999999999721</v>
      </c>
      <c r="B364" s="5">
        <f t="shared" si="19"/>
        <v>-0.12209854327014789</v>
      </c>
      <c r="C364" s="5">
        <f t="shared" si="20"/>
        <v>-6.003219441359799</v>
      </c>
    </row>
    <row r="365" spans="1:3">
      <c r="A365">
        <f t="shared" si="21"/>
        <v>3.3799999999999719</v>
      </c>
      <c r="B365" s="5">
        <f t="shared" si="19"/>
        <v>0.62830837152726904</v>
      </c>
      <c r="C365" s="5">
        <f t="shared" si="20"/>
        <v>30.892039578033273</v>
      </c>
    </row>
    <row r="366" spans="1:3">
      <c r="A366">
        <f t="shared" si="21"/>
        <v>3.3899999999999717</v>
      </c>
      <c r="B366" s="5">
        <f t="shared" si="19"/>
        <v>1.3703947611646901</v>
      </c>
      <c r="C366" s="5">
        <f t="shared" si="20"/>
        <v>67.378203312052676</v>
      </c>
    </row>
    <row r="367" spans="1:3">
      <c r="A367">
        <f t="shared" si="21"/>
        <v>3.3999999999999715</v>
      </c>
      <c r="B367" s="5">
        <f t="shared" si="19"/>
        <v>2.1005843995532496</v>
      </c>
      <c r="C367" s="5">
        <f t="shared" si="20"/>
        <v>103.27943944191409</v>
      </c>
    </row>
    <row r="368" spans="1:3">
      <c r="A368">
        <f t="shared" si="21"/>
        <v>3.4099999999999713</v>
      </c>
      <c r="B368" s="5">
        <f t="shared" si="19"/>
        <v>2.8153843133869265</v>
      </c>
      <c r="C368" s="5">
        <f t="shared" si="20"/>
        <v>138.42400893865582</v>
      </c>
    </row>
    <row r="369" spans="1:3">
      <c r="A369">
        <f t="shared" si="21"/>
        <v>3.4199999999999711</v>
      </c>
      <c r="B369" s="5">
        <f t="shared" si="19"/>
        <v>3.5114013072440851</v>
      </c>
      <c r="C369" s="5">
        <f t="shared" si="20"/>
        <v>172.64507855285544</v>
      </c>
    </row>
    <row r="370" spans="1:3">
      <c r="A370">
        <f t="shared" si="21"/>
        <v>3.4299999999999708</v>
      </c>
      <c r="B370" s="5">
        <f t="shared" si="19"/>
        <v>4.1853578845602755</v>
      </c>
      <c r="C370" s="5">
        <f t="shared" si="20"/>
        <v>205.78150360114719</v>
      </c>
    </row>
    <row r="371" spans="1:3">
      <c r="A371">
        <f t="shared" si="21"/>
        <v>3.4399999999999706</v>
      </c>
      <c r="B371" s="5">
        <f t="shared" si="19"/>
        <v>4.8341074907199122</v>
      </c>
      <c r="C371" s="5">
        <f t="shared" si="20"/>
        <v>237.67857742335585</v>
      </c>
    </row>
    <row r="372" spans="1:3">
      <c r="A372">
        <f t="shared" si="21"/>
        <v>3.4499999999999704</v>
      </c>
      <c r="B372" s="5">
        <f t="shared" si="19"/>
        <v>5.4546490083510655</v>
      </c>
      <c r="C372" s="5">
        <f t="shared" si="20"/>
        <v>268.18874407269902</v>
      </c>
    </row>
    <row r="373" spans="1:3">
      <c r="A373">
        <f t="shared" si="21"/>
        <v>3.4599999999999702</v>
      </c>
      <c r="B373" s="5">
        <f t="shared" si="19"/>
        <v>6.0441404390576201</v>
      </c>
      <c r="C373" s="5">
        <f t="shared" si="20"/>
        <v>297.17227100555317</v>
      </c>
    </row>
    <row r="374" spans="1:3">
      <c r="A374">
        <f t="shared" si="21"/>
        <v>3.46999999999997</v>
      </c>
      <c r="B374" s="5">
        <f t="shared" si="19"/>
        <v>6.599911710267321</v>
      </c>
      <c r="C374" s="5">
        <f t="shared" si="20"/>
        <v>324.4978787557896</v>
      </c>
    </row>
    <row r="375" spans="1:3">
      <c r="A375">
        <f t="shared" si="21"/>
        <v>3.4799999999999698</v>
      </c>
      <c r="B375" s="5">
        <f t="shared" si="19"/>
        <v>7.119476550587386</v>
      </c>
      <c r="C375" s="5">
        <f t="shared" si="20"/>
        <v>350.04332481041911</v>
      </c>
    </row>
    <row r="376" spans="1:3">
      <c r="A376">
        <f t="shared" si="21"/>
        <v>3.4899999999999696</v>
      </c>
      <c r="B376" s="5">
        <f t="shared" si="19"/>
        <v>7.6005433820167436</v>
      </c>
      <c r="C376" s="5">
        <f t="shared" si="20"/>
        <v>373.69593914702409</v>
      </c>
    </row>
    <row r="377" spans="1:3">
      <c r="A377">
        <f t="shared" si="21"/>
        <v>3.4999999999999694</v>
      </c>
      <c r="B377" s="5">
        <f t="shared" si="19"/>
        <v>8.0410251825403449</v>
      </c>
      <c r="C377" s="5">
        <f t="shared" si="20"/>
        <v>395.35310914796185</v>
      </c>
    </row>
    <row r="378" spans="1:3">
      <c r="A378">
        <f t="shared" si="21"/>
        <v>3.5099999999999691</v>
      </c>
      <c r="B378" s="5">
        <f t="shared" si="19"/>
        <v>8.4390482779973244</v>
      </c>
      <c r="C378" s="5">
        <f t="shared" si="20"/>
        <v>414.92271187017332</v>
      </c>
    </row>
    <row r="379" spans="1:3">
      <c r="A379">
        <f t="shared" si="21"/>
        <v>3.5199999999999689</v>
      </c>
      <c r="B379" s="5">
        <f t="shared" si="19"/>
        <v>8.7929600276468829</v>
      </c>
      <c r="C379" s="5">
        <f t="shared" si="20"/>
        <v>432.32349192142345</v>
      </c>
    </row>
    <row r="380" spans="1:3">
      <c r="A380">
        <f t="shared" si="21"/>
        <v>3.5299999999999687</v>
      </c>
      <c r="B380" s="5">
        <f t="shared" si="19"/>
        <v>9.1013353735218629</v>
      </c>
      <c r="C380" s="5">
        <f t="shared" si="20"/>
        <v>447.48538347238804</v>
      </c>
    </row>
    <row r="381" spans="1:3">
      <c r="A381">
        <f t="shared" si="21"/>
        <v>3.5399999999999685</v>
      </c>
      <c r="B381" s="5">
        <f t="shared" si="19"/>
        <v>9.3629822294337757</v>
      </c>
      <c r="C381" s="5">
        <f t="shared" si="20"/>
        <v>460.34977521787982</v>
      </c>
    </row>
    <row r="382" spans="1:3">
      <c r="A382">
        <f t="shared" si="21"/>
        <v>3.5499999999999683</v>
      </c>
      <c r="B382" s="5">
        <f t="shared" si="19"/>
        <v>9.5769456913444859</v>
      </c>
      <c r="C382" s="5">
        <f t="shared" si="20"/>
        <v>470.86971738820597</v>
      </c>
    </row>
    <row r="383" spans="1:3">
      <c r="A383">
        <f t="shared" si="21"/>
        <v>3.5599999999999681</v>
      </c>
      <c r="B383" s="5">
        <f t="shared" si="19"/>
        <v>9.7425110567197386</v>
      </c>
      <c r="C383" s="5">
        <f t="shared" si="20"/>
        <v>479.01007020173182</v>
      </c>
    </row>
    <row r="384" spans="1:3">
      <c r="A384">
        <f t="shared" si="21"/>
        <v>3.5699999999999679</v>
      </c>
      <c r="B384" s="5">
        <f t="shared" si="19"/>
        <v>9.8592056463996158</v>
      </c>
      <c r="C384" s="5">
        <f t="shared" si="20"/>
        <v>484.74759344079098</v>
      </c>
    </row>
    <row r="385" spans="1:3">
      <c r="A385">
        <f t="shared" si="21"/>
        <v>3.5799999999999677</v>
      </c>
      <c r="B385" s="5">
        <f t="shared" si="19"/>
        <v>9.9267994284302947</v>
      </c>
      <c r="C385" s="5">
        <f t="shared" si="20"/>
        <v>488.07097712362332</v>
      </c>
    </row>
    <row r="386" spans="1:3">
      <c r="A386">
        <f t="shared" si="21"/>
        <v>3.5899999999999674</v>
      </c>
      <c r="B386" s="5">
        <f t="shared" si="19"/>
        <v>9.9453044491732889</v>
      </c>
      <c r="C386" s="5">
        <f t="shared" si="20"/>
        <v>488.98081353372129</v>
      </c>
    </row>
    <row r="387" spans="1:3">
      <c r="A387">
        <f t="shared" si="21"/>
        <v>3.5999999999999672</v>
      </c>
      <c r="B387" s="5">
        <f t="shared" si="19"/>
        <v>9.9149730828122618</v>
      </c>
      <c r="C387" s="5">
        <f t="shared" si="20"/>
        <v>487.48951115332636</v>
      </c>
    </row>
    <row r="388" spans="1:3">
      <c r="A388">
        <f t="shared" si="21"/>
        <v>3.609999999999967</v>
      </c>
      <c r="B388" s="5">
        <f t="shared" si="19"/>
        <v>9.8362951160866903</v>
      </c>
      <c r="C388" s="5">
        <f t="shared" si="20"/>
        <v>483.62115132852017</v>
      </c>
    </row>
    <row r="389" spans="1:3">
      <c r="A389">
        <f t="shared" si="21"/>
        <v>3.6199999999999668</v>
      </c>
      <c r="B389" s="5">
        <f t="shared" si="19"/>
        <v>9.7099936906687887</v>
      </c>
      <c r="C389" s="5">
        <f t="shared" si="20"/>
        <v>477.41128876805845</v>
      </c>
    </row>
    <row r="390" spans="1:3">
      <c r="A390">
        <f t="shared" si="21"/>
        <v>3.6299999999999666</v>
      </c>
      <c r="B390" s="5">
        <f t="shared" si="19"/>
        <v>9.5370201310377514</v>
      </c>
      <c r="C390" s="5">
        <f t="shared" si="20"/>
        <v>468.90669724544904</v>
      </c>
    </row>
    <row r="391" spans="1:3">
      <c r="A391">
        <f t="shared" si="21"/>
        <v>3.6399999999999664</v>
      </c>
      <c r="B391" s="5">
        <f t="shared" si="19"/>
        <v>9.3185476909694955</v>
      </c>
      <c r="C391" s="5">
        <f t="shared" si="20"/>
        <v>458.16506213259407</v>
      </c>
    </row>
    <row r="392" spans="1:3">
      <c r="A392">
        <f t="shared" si="21"/>
        <v>3.6499999999999662</v>
      </c>
      <c r="B392" s="5">
        <f t="shared" si="19"/>
        <v>9.0559642568242129</v>
      </c>
      <c r="C392" s="5">
        <f t="shared" si="20"/>
        <v>445.25462164230703</v>
      </c>
    </row>
    <row r="393" spans="1:3">
      <c r="A393">
        <f t="shared" si="21"/>
        <v>3.6599999999999659</v>
      </c>
      <c r="B393" s="5">
        <f t="shared" si="19"/>
        <v>8.7508640506569115</v>
      </c>
      <c r="C393" s="5">
        <f t="shared" si="20"/>
        <v>430.25375889512441</v>
      </c>
    </row>
    <row r="394" spans="1:3">
      <c r="A394">
        <f t="shared" si="21"/>
        <v>3.6699999999999657</v>
      </c>
      <c r="B394" s="5">
        <f t="shared" si="19"/>
        <v>8.4050383807733375</v>
      </c>
      <c r="C394" s="5">
        <f t="shared" si="20"/>
        <v>413.25054715186087</v>
      </c>
    </row>
    <row r="395" spans="1:3">
      <c r="A395">
        <f t="shared" si="21"/>
        <v>3.6799999999999655</v>
      </c>
      <c r="B395" s="5">
        <f t="shared" si="19"/>
        <v>8.0204654916863429</v>
      </c>
      <c r="C395" s="5">
        <f t="shared" si="20"/>
        <v>394.34225076638381</v>
      </c>
    </row>
    <row r="396" spans="1:3">
      <c r="A396">
        <f t="shared" si="21"/>
        <v>3.6899999999999653</v>
      </c>
      <c r="B396" s="5">
        <f t="shared" si="19"/>
        <v>7.5992995694753542</v>
      </c>
      <c r="C396" s="5">
        <f t="shared" si="20"/>
        <v>373.63478461208945</v>
      </c>
    </row>
    <row r="397" spans="1:3">
      <c r="A397">
        <f t="shared" si="21"/>
        <v>3.6999999999999651</v>
      </c>
      <c r="B397" s="5">
        <f t="shared" si="19"/>
        <v>7.1438589622966155</v>
      </c>
      <c r="C397" s="5">
        <f t="shared" si="20"/>
        <v>351.24213491969482</v>
      </c>
    </row>
    <row r="398" spans="1:3">
      <c r="A398">
        <f t="shared" si="21"/>
        <v>3.7099999999999649</v>
      </c>
      <c r="B398" s="5">
        <f t="shared" si="19"/>
        <v>6.6566136792184034</v>
      </c>
      <c r="C398" s="5">
        <f t="shared" si="20"/>
        <v>327.28574463243137</v>
      </c>
    </row>
    <row r="399" spans="1:3">
      <c r="A399">
        <f t="shared" si="21"/>
        <v>3.7199999999999647</v>
      </c>
      <c r="B399" s="5">
        <f t="shared" si="19"/>
        <v>6.1401722336479203</v>
      </c>
      <c r="C399" s="5">
        <f t="shared" si="20"/>
        <v>301.8938665367761</v>
      </c>
    </row>
    <row r="400" spans="1:3">
      <c r="A400">
        <f t="shared" si="21"/>
        <v>3.7299999999999645</v>
      </c>
      <c r="B400" s="5">
        <f t="shared" si="19"/>
        <v>5.5972679003641357</v>
      </c>
      <c r="C400" s="5">
        <f t="shared" si="20"/>
        <v>275.20088756194394</v>
      </c>
    </row>
    <row r="401" spans="1:3">
      <c r="A401">
        <f t="shared" si="21"/>
        <v>3.7399999999999642</v>
      </c>
      <c r="B401" s="5">
        <f t="shared" si="19"/>
        <v>5.030744457559762</v>
      </c>
      <c r="C401" s="5">
        <f t="shared" si="20"/>
        <v>247.34662775882302</v>
      </c>
    </row>
    <row r="402" spans="1:3">
      <c r="A402">
        <f t="shared" si="21"/>
        <v>3.749999999999964</v>
      </c>
      <c r="B402" s="5">
        <f t="shared" si="19"/>
        <v>4.4435414873192007</v>
      </c>
      <c r="C402" s="5">
        <f t="shared" si="20"/>
        <v>218.47561756853014</v>
      </c>
    </row>
    <row r="403" spans="1:3">
      <c r="A403">
        <f t="shared" si="21"/>
        <v>3.7599999999999638</v>
      </c>
      <c r="B403" s="5">
        <f t="shared" si="19"/>
        <v>3.8386793096086929</v>
      </c>
      <c r="C403" s="5">
        <f t="shared" si="20"/>
        <v>188.73635707185943</v>
      </c>
    </row>
    <row r="404" spans="1:3">
      <c r="A404">
        <f t="shared" si="21"/>
        <v>3.7699999999999636</v>
      </c>
      <c r="B404" s="5">
        <f t="shared" si="19"/>
        <v>3.2192436261251434</v>
      </c>
      <c r="C404" s="5">
        <f t="shared" si="20"/>
        <v>158.28056097335178</v>
      </c>
    </row>
    <row r="405" spans="1:3">
      <c r="A405">
        <f t="shared" si="21"/>
        <v>3.7799999999999634</v>
      </c>
      <c r="B405" s="5">
        <f t="shared" si="19"/>
        <v>2.5883699512376586</v>
      </c>
      <c r="C405" s="5">
        <f t="shared" si="20"/>
        <v>127.26239311735078</v>
      </c>
    </row>
    <row r="406" spans="1:3">
      <c r="A406">
        <f t="shared" si="21"/>
        <v>3.7899999999999632</v>
      </c>
      <c r="B406" s="5">
        <f t="shared" si="19"/>
        <v>1.9492279077589885</v>
      </c>
      <c r="C406" s="5">
        <f t="shared" si="20"/>
        <v>95.837694358150472</v>
      </c>
    </row>
    <row r="407" spans="1:3">
      <c r="A407">
        <f t="shared" si="21"/>
        <v>3.799999999999963</v>
      </c>
      <c r="B407" s="5">
        <f t="shared" si="19"/>
        <v>1.3050054654023344</v>
      </c>
      <c r="C407" s="5">
        <f t="shared" si="20"/>
        <v>64.163207612154153</v>
      </c>
    </row>
    <row r="408" spans="1:3">
      <c r="A408">
        <f t="shared" si="21"/>
        <v>3.8099999999999627</v>
      </c>
      <c r="B408" s="5">
        <f t="shared" si="19"/>
        <v>0.6588931995166738</v>
      </c>
      <c r="C408" s="5">
        <f t="shared" si="20"/>
        <v>32.395803907067084</v>
      </c>
    </row>
    <row r="409" spans="1:3">
      <c r="A409">
        <f t="shared" si="21"/>
        <v>3.8199999999999625</v>
      </c>
      <c r="B409" s="5">
        <f t="shared" si="19"/>
        <v>1.4068647051247192E-2</v>
      </c>
      <c r="C409" s="5">
        <f t="shared" si="20"/>
        <v>0.69171321155577981</v>
      </c>
    </row>
    <row r="410" spans="1:3">
      <c r="A410">
        <f t="shared" si="21"/>
        <v>3.8299999999999623</v>
      </c>
      <c r="B410" s="5">
        <f t="shared" ref="B410:B473" si="22">$B$19*(COS($B$16*A410)+$B$4*$B$13/$B$16*SIN($B$16*A410))*EXP(-$B$4*$B$13*A410)</f>
        <v>-0.62631916431340906</v>
      </c>
      <c r="C410" s="5">
        <f t="shared" ref="C410:C473" si="23">$E$9*B410/1000</f>
        <v>-30.794236221012738</v>
      </c>
    </row>
    <row r="411" spans="1:3">
      <c r="A411">
        <f t="shared" si="21"/>
        <v>3.8399999999999621</v>
      </c>
      <c r="B411" s="5">
        <f t="shared" si="22"/>
        <v>-1.2591649393093738</v>
      </c>
      <c r="C411" s="5">
        <f t="shared" si="23"/>
        <v>-61.909366328933004</v>
      </c>
    </row>
    <row r="412" spans="1:3">
      <c r="A412">
        <f t="shared" si="21"/>
        <v>3.8499999999999619</v>
      </c>
      <c r="B412" s="5">
        <f t="shared" si="22"/>
        <v>-1.8814220176759022</v>
      </c>
      <c r="C412" s="5">
        <f t="shared" si="23"/>
        <v>-92.503881958072398</v>
      </c>
    </row>
    <row r="413" spans="1:3">
      <c r="A413">
        <f t="shared" ref="A413:A476" si="24">A412+0.01</f>
        <v>3.8599999999999617</v>
      </c>
      <c r="B413" s="5">
        <f t="shared" si="22"/>
        <v>-2.4901168854588596</v>
      </c>
      <c r="C413" s="5">
        <f t="shared" si="23"/>
        <v>-122.43158433897365</v>
      </c>
    </row>
    <row r="414" spans="1:3">
      <c r="A414">
        <f t="shared" si="24"/>
        <v>3.8699999999999615</v>
      </c>
      <c r="B414" s="5">
        <f t="shared" si="22"/>
        <v>-3.0823632266806085</v>
      </c>
      <c r="C414" s="5">
        <f t="shared" si="23"/>
        <v>-151.55056196535025</v>
      </c>
    </row>
    <row r="415" spans="1:3">
      <c r="A415">
        <f t="shared" si="24"/>
        <v>3.8799999999999613</v>
      </c>
      <c r="B415" s="5">
        <f t="shared" si="22"/>
        <v>-3.6553754497733308</v>
      </c>
      <c r="C415" s="5">
        <f t="shared" si="23"/>
        <v>-179.72385564827383</v>
      </c>
    </row>
    <row r="416" spans="1:3">
      <c r="A416">
        <f t="shared" si="24"/>
        <v>3.889999999999961</v>
      </c>
      <c r="B416" s="5">
        <f t="shared" si="22"/>
        <v>-4.2064816262006657</v>
      </c>
      <c r="C416" s="5">
        <f t="shared" si="23"/>
        <v>-206.82009466942293</v>
      </c>
    </row>
    <row r="417" spans="1:3">
      <c r="A417">
        <f t="shared" si="24"/>
        <v>3.8999999999999608</v>
      </c>
      <c r="B417" s="5">
        <f t="shared" si="22"/>
        <v>-4.7331357820078637</v>
      </c>
      <c r="C417" s="5">
        <f t="shared" si="23"/>
        <v>-232.71410111976601</v>
      </c>
    </row>
    <row r="418" spans="1:3">
      <c r="A418">
        <f t="shared" si="24"/>
        <v>3.9099999999999606</v>
      </c>
      <c r="B418" s="5">
        <f t="shared" si="22"/>
        <v>-5.2329294866240632</v>
      </c>
      <c r="C418" s="5">
        <f t="shared" si="23"/>
        <v>-257.2874596862377</v>
      </c>
    </row>
    <row r="419" spans="1:3">
      <c r="A419">
        <f t="shared" si="24"/>
        <v>3.9199999999999604</v>
      </c>
      <c r="B419" s="5">
        <f t="shared" si="22"/>
        <v>-5.7036026870709406</v>
      </c>
      <c r="C419" s="5">
        <f t="shared" si="23"/>
        <v>-280.42905033730779</v>
      </c>
    </row>
    <row r="420" spans="1:3">
      <c r="A420">
        <f t="shared" si="24"/>
        <v>3.9299999999999602</v>
      </c>
      <c r="B420" s="5">
        <f t="shared" si="22"/>
        <v>-6.1430537397897638</v>
      </c>
      <c r="C420" s="5">
        <f t="shared" si="23"/>
        <v>-302.0355415578519</v>
      </c>
    </row>
    <row r="421" spans="1:3">
      <c r="A421">
        <f t="shared" si="24"/>
        <v>3.93999999999996</v>
      </c>
      <c r="B421" s="5">
        <f t="shared" si="22"/>
        <v>-6.5493485965629326</v>
      </c>
      <c r="C421" s="5">
        <f t="shared" si="23"/>
        <v>-322.01184199338309</v>
      </c>
    </row>
    <row r="422" spans="1:3">
      <c r="A422">
        <f t="shared" si="24"/>
        <v>3.9499999999999598</v>
      </c>
      <c r="B422" s="5">
        <f t="shared" si="22"/>
        <v>-6.9207291054521827</v>
      </c>
      <c r="C422" s="5">
        <f t="shared" si="23"/>
        <v>-340.27150858230567</v>
      </c>
    </row>
    <row r="423" spans="1:3">
      <c r="A423">
        <f t="shared" si="24"/>
        <v>3.9599999999999596</v>
      </c>
      <c r="B423" s="5">
        <f t="shared" si="22"/>
        <v>-7.2556203922837312</v>
      </c>
      <c r="C423" s="5">
        <f t="shared" si="23"/>
        <v>-356.73710948141724</v>
      </c>
    </row>
    <row r="424" spans="1:3">
      <c r="A424">
        <f t="shared" si="24"/>
        <v>3.9699999999999593</v>
      </c>
      <c r="B424" s="5">
        <f t="shared" si="22"/>
        <v>-7.5526372929540182</v>
      </c>
      <c r="C424" s="5">
        <f t="shared" si="23"/>
        <v>-371.34054032310394</v>
      </c>
    </row>
    <row r="425" spans="1:3">
      <c r="A425">
        <f t="shared" si="24"/>
        <v>3.9799999999999591</v>
      </c>
      <c r="B425" s="5">
        <f t="shared" si="22"/>
        <v>-7.8105898116861479</v>
      </c>
      <c r="C425" s="5">
        <f t="shared" si="23"/>
        <v>-384.02329258145176</v>
      </c>
    </row>
    <row r="426" spans="1:3">
      <c r="A426">
        <f t="shared" si="24"/>
        <v>3.9899999999999589</v>
      </c>
      <c r="B426" s="5">
        <f t="shared" si="22"/>
        <v>-8.0284875853113391</v>
      </c>
      <c r="C426" s="5">
        <f t="shared" si="23"/>
        <v>-394.73667306758557</v>
      </c>
    </row>
    <row r="427" spans="1:3">
      <c r="A427">
        <f t="shared" si="24"/>
        <v>3.9999999999999587</v>
      </c>
      <c r="B427" s="5">
        <f t="shared" si="22"/>
        <v>-8.2055433386568399</v>
      </c>
      <c r="C427" s="5">
        <f t="shared" si="23"/>
        <v>-403.44197382073702</v>
      </c>
    </row>
    <row r="428" spans="1:3">
      <c r="A428">
        <f t="shared" si="24"/>
        <v>4.0099999999999589</v>
      </c>
      <c r="B428" s="5">
        <f t="shared" si="22"/>
        <v>-8.3411753211671016</v>
      </c>
      <c r="C428" s="5">
        <f t="shared" si="23"/>
        <v>-410.11059190960532</v>
      </c>
    </row>
    <row r="429" spans="1:3">
      <c r="A429">
        <f t="shared" si="24"/>
        <v>4.0199999999999587</v>
      </c>
      <c r="B429" s="5">
        <f t="shared" si="22"/>
        <v>-8.4350087199434522</v>
      </c>
      <c r="C429" s="5">
        <f t="shared" si="23"/>
        <v>-414.72409890728284</v>
      </c>
    </row>
    <row r="430" spans="1:3">
      <c r="A430">
        <f t="shared" si="24"/>
        <v>4.0299999999999585</v>
      </c>
      <c r="B430" s="5">
        <f t="shared" si="22"/>
        <v>-8.486876049434013</v>
      </c>
      <c r="C430" s="5">
        <f t="shared" si="23"/>
        <v>-417.2742600511404</v>
      </c>
    </row>
    <row r="431" spans="1:3">
      <c r="A431">
        <f t="shared" si="24"/>
        <v>4.0399999999999583</v>
      </c>
      <c r="B431" s="5">
        <f t="shared" si="22"/>
        <v>-8.4968165230158821</v>
      </c>
      <c r="C431" s="5">
        <f t="shared" si="23"/>
        <v>-417.76300334540696</v>
      </c>
    </row>
    <row r="432" spans="1:3">
      <c r="A432">
        <f t="shared" si="24"/>
        <v>4.0499999999999581</v>
      </c>
      <c r="B432" s="5">
        <f t="shared" si="22"/>
        <v>-8.4650744166612686</v>
      </c>
      <c r="C432" s="5">
        <f t="shared" si="23"/>
        <v>-416.20233910753711</v>
      </c>
    </row>
    <row r="433" spans="1:3">
      <c r="A433">
        <f t="shared" si="24"/>
        <v>4.0599999999999579</v>
      </c>
      <c r="B433" s="5">
        <f t="shared" si="22"/>
        <v>-8.3920964397441278</v>
      </c>
      <c r="C433" s="5">
        <f t="shared" si="23"/>
        <v>-412.61423069865327</v>
      </c>
    </row>
    <row r="434" spans="1:3">
      <c r="A434">
        <f t="shared" si="24"/>
        <v>4.0699999999999577</v>
      </c>
      <c r="B434" s="5">
        <f t="shared" si="22"/>
        <v>-8.2785281328013323</v>
      </c>
      <c r="C434" s="5">
        <f t="shared" si="23"/>
        <v>-407.03041741225837</v>
      </c>
    </row>
    <row r="435" spans="1:3">
      <c r="A435">
        <f t="shared" si="24"/>
        <v>4.0799999999999574</v>
      </c>
      <c r="B435" s="5">
        <f t="shared" si="22"/>
        <v>-8.1252093166893005</v>
      </c>
      <c r="C435" s="5">
        <f t="shared" si="23"/>
        <v>-399.49219072290651</v>
      </c>
    </row>
    <row r="436" spans="1:3">
      <c r="A436">
        <f t="shared" si="24"/>
        <v>4.0899999999999572</v>
      </c>
      <c r="B436" s="5">
        <f t="shared" si="22"/>
        <v>-7.9331686220521993</v>
      </c>
      <c r="C436" s="5">
        <f t="shared" si="23"/>
        <v>-390.05012531654916</v>
      </c>
    </row>
    <row r="437" spans="1:3">
      <c r="A437">
        <f t="shared" si="24"/>
        <v>4.099999999999957</v>
      </c>
      <c r="B437" s="5">
        <f t="shared" si="22"/>
        <v>-7.7036171323197049</v>
      </c>
      <c r="C437" s="5">
        <f t="shared" si="23"/>
        <v>-378.76376653578774</v>
      </c>
    </row>
    <row r="438" spans="1:3">
      <c r="A438">
        <f t="shared" si="24"/>
        <v>4.1099999999999568</v>
      </c>
      <c r="B438" s="5">
        <f t="shared" si="22"/>
        <v>-7.4379411775619824</v>
      </c>
      <c r="C438" s="5">
        <f t="shared" si="23"/>
        <v>-365.70127607531941</v>
      </c>
    </row>
    <row r="439" spans="1:3">
      <c r="A439">
        <f t="shared" si="24"/>
        <v>4.1199999999999566</v>
      </c>
      <c r="B439" s="5">
        <f t="shared" si="22"/>
        <v>-7.1376943204271122</v>
      </c>
      <c r="C439" s="5">
        <f t="shared" si="23"/>
        <v>-350.93903795449887</v>
      </c>
    </row>
    <row r="440" spans="1:3">
      <c r="A440">
        <f t="shared" si="24"/>
        <v>4.1299999999999564</v>
      </c>
      <c r="B440" s="5">
        <f t="shared" si="22"/>
        <v>-6.8045885790551548</v>
      </c>
      <c r="C440" s="5">
        <f t="shared" si="23"/>
        <v>-334.56122697432795</v>
      </c>
    </row>
    <row r="441" spans="1:3">
      <c r="A441">
        <f t="shared" si="24"/>
        <v>4.1399999999999562</v>
      </c>
      <c r="B441" s="5">
        <f t="shared" si="22"/>
        <v>-6.4404849352860154</v>
      </c>
      <c r="C441" s="5">
        <f t="shared" si="23"/>
        <v>-316.65934203448319</v>
      </c>
    </row>
    <row r="442" spans="1:3">
      <c r="A442">
        <f t="shared" si="24"/>
        <v>4.1499999999999559</v>
      </c>
      <c r="B442" s="5">
        <f t="shared" si="22"/>
        <v>-6.0473831796411615</v>
      </c>
      <c r="C442" s="5">
        <f t="shared" si="23"/>
        <v>-297.33170684150201</v>
      </c>
    </row>
    <row r="443" spans="1:3">
      <c r="A443">
        <f t="shared" si="24"/>
        <v>4.1599999999999557</v>
      </c>
      <c r="B443" s="5">
        <f t="shared" si="22"/>
        <v>-5.6274111474474706</v>
      </c>
      <c r="C443" s="5">
        <f t="shared" si="23"/>
        <v>-276.68294068125118</v>
      </c>
    </row>
    <row r="444" spans="1:3">
      <c r="A444">
        <f t="shared" si="24"/>
        <v>4.1699999999999555</v>
      </c>
      <c r="B444" s="5">
        <f t="shared" si="22"/>
        <v>-5.1828134030737667</v>
      </c>
      <c r="C444" s="5">
        <f t="shared" si="23"/>
        <v>-254.82340205675158</v>
      </c>
    </row>
    <row r="445" spans="1:3">
      <c r="A445">
        <f t="shared" si="24"/>
        <v>4.1799999999999553</v>
      </c>
      <c r="B445" s="5">
        <f t="shared" si="22"/>
        <v>-4.7159394315548191</v>
      </c>
      <c r="C445" s="5">
        <f t="shared" si="23"/>
        <v>-231.86860810571957</v>
      </c>
    </row>
    <row r="446" spans="1:3">
      <c r="A446">
        <f t="shared" si="24"/>
        <v>4.1899999999999551</v>
      </c>
      <c r="B446" s="5">
        <f t="shared" si="22"/>
        <v>-4.22923139887682</v>
      </c>
      <c r="C446" s="5">
        <f t="shared" si="23"/>
        <v>-207.93863281048687</v>
      </c>
    </row>
    <row r="447" spans="1:3">
      <c r="A447">
        <f t="shared" si="24"/>
        <v>4.1999999999999549</v>
      </c>
      <c r="B447" s="5">
        <f t="shared" si="22"/>
        <v>-3.7252115438818998</v>
      </c>
      <c r="C447" s="5">
        <f t="shared" si="23"/>
        <v>-183.15748709573185</v>
      </c>
    </row>
    <row r="448" spans="1:3">
      <c r="A448">
        <f t="shared" si="24"/>
        <v>4.2099999999999547</v>
      </c>
      <c r="B448" s="5">
        <f t="shared" si="22"/>
        <v>-3.2064692661138912</v>
      </c>
      <c r="C448" s="5">
        <f t="shared" si="23"/>
        <v>-157.65248397655418</v>
      </c>
    </row>
    <row r="449" spans="1:3">
      <c r="A449">
        <f t="shared" si="24"/>
        <v>4.2199999999999545</v>
      </c>
      <c r="B449" s="5">
        <f t="shared" si="22"/>
        <v>-2.6756479749671502</v>
      </c>
      <c r="C449" s="5">
        <f t="shared" si="23"/>
        <v>-131.55359197053519</v>
      </c>
    </row>
    <row r="450" spans="1:3">
      <c r="A450">
        <f t="shared" si="24"/>
        <v>4.2299999999999542</v>
      </c>
      <c r="B450" s="5">
        <f t="shared" si="22"/>
        <v>-2.1354317662125029</v>
      </c>
      <c r="C450" s="5">
        <f t="shared" si="23"/>
        <v>-104.99278002244967</v>
      </c>
    </row>
    <row r="451" spans="1:3">
      <c r="A451">
        <f t="shared" si="24"/>
        <v>4.239999999999954</v>
      </c>
      <c r="B451" s="5">
        <f t="shared" si="22"/>
        <v>-1.5885319923583112</v>
      </c>
      <c r="C451" s="5">
        <f t="shared" si="23"/>
        <v>-78.103357209168095</v>
      </c>
    </row>
    <row r="452" spans="1:3">
      <c r="A452">
        <f t="shared" si="24"/>
        <v>4.2499999999999538</v>
      </c>
      <c r="B452" s="5">
        <f t="shared" si="22"/>
        <v>-1.0376737933596787</v>
      </c>
      <c r="C452" s="5">
        <f t="shared" si="23"/>
        <v>-51.019310494996112</v>
      </c>
    </row>
    <row r="453" spans="1:3">
      <c r="A453">
        <f t="shared" si="24"/>
        <v>4.2599999999999536</v>
      </c>
      <c r="B453" s="5">
        <f t="shared" si="22"/>
        <v>-0.48558265391918515</v>
      </c>
      <c r="C453" s="5">
        <f t="shared" si="23"/>
        <v>-23.8746437944395</v>
      </c>
    </row>
    <row r="454" spans="1:3">
      <c r="A454">
        <f t="shared" si="24"/>
        <v>4.2699999999999534</v>
      </c>
      <c r="B454" s="5">
        <f t="shared" si="22"/>
        <v>6.5028946971497359E-2</v>
      </c>
      <c r="C454" s="5">
        <f t="shared" si="23"/>
        <v>3.1972784298229531</v>
      </c>
    </row>
    <row r="455" spans="1:3">
      <c r="A455">
        <f t="shared" si="24"/>
        <v>4.2799999999999532</v>
      </c>
      <c r="B455" s="5">
        <f t="shared" si="22"/>
        <v>0.61147472950965531</v>
      </c>
      <c r="C455" s="5">
        <f t="shared" si="23"/>
        <v>30.064379850714172</v>
      </c>
    </row>
    <row r="456" spans="1:3">
      <c r="A456">
        <f t="shared" si="24"/>
        <v>4.289999999999953</v>
      </c>
      <c r="B456" s="5">
        <f t="shared" si="22"/>
        <v>1.151107586061161</v>
      </c>
      <c r="C456" s="5">
        <f t="shared" si="23"/>
        <v>56.596510119286862</v>
      </c>
    </row>
    <row r="457" spans="1:3">
      <c r="A457">
        <f t="shared" si="24"/>
        <v>4.2999999999999527</v>
      </c>
      <c r="B457" s="5">
        <f t="shared" si="22"/>
        <v>1.6813322716473023</v>
      </c>
      <c r="C457" s="5">
        <f t="shared" si="23"/>
        <v>82.666068817927297</v>
      </c>
    </row>
    <row r="458" spans="1:3">
      <c r="A458">
        <f t="shared" si="24"/>
        <v>4.3099999999999525</v>
      </c>
      <c r="B458" s="5">
        <f t="shared" si="22"/>
        <v>2.199617751760933</v>
      </c>
      <c r="C458" s="5">
        <f t="shared" si="23"/>
        <v>108.14861256546889</v>
      </c>
    </row>
    <row r="459" spans="1:3">
      <c r="A459">
        <f t="shared" si="24"/>
        <v>4.3199999999999523</v>
      </c>
      <c r="B459" s="5">
        <f t="shared" si="22"/>
        <v>2.7035091494333567</v>
      </c>
      <c r="C459" s="5">
        <f t="shared" si="23"/>
        <v>132.92344241866533</v>
      </c>
    </row>
    <row r="460" spans="1:3">
      <c r="A460">
        <f t="shared" si="24"/>
        <v>4.3299999999999521</v>
      </c>
      <c r="B460" s="5">
        <f t="shared" si="22"/>
        <v>3.1906392358408699</v>
      </c>
      <c r="C460" s="5">
        <f t="shared" si="23"/>
        <v>156.87416883087667</v>
      </c>
    </row>
    <row r="461" spans="1:3">
      <c r="A461">
        <f t="shared" si="24"/>
        <v>4.3399999999999519</v>
      </c>
      <c r="B461" s="5">
        <f t="shared" si="22"/>
        <v>3.6587394113656706</v>
      </c>
      <c r="C461" s="5">
        <f t="shared" si="23"/>
        <v>179.88925155792396</v>
      </c>
    </row>
    <row r="462" spans="1:3">
      <c r="A462">
        <f t="shared" si="24"/>
        <v>4.3499999999999517</v>
      </c>
      <c r="B462" s="5">
        <f t="shared" si="22"/>
        <v>4.1056501268916321</v>
      </c>
      <c r="C462" s="5">
        <f t="shared" si="23"/>
        <v>201.86251204196955</v>
      </c>
    </row>
    <row r="463" spans="1:3">
      <c r="A463">
        <f t="shared" si="24"/>
        <v>4.3599999999999515</v>
      </c>
      <c r="B463" s="5">
        <f t="shared" si="22"/>
        <v>4.5293306982080521</v>
      </c>
      <c r="C463" s="5">
        <f t="shared" si="23"/>
        <v>222.69361595633549</v>
      </c>
    </row>
    <row r="464" spans="1:3">
      <c r="A464">
        <f t="shared" si="24"/>
        <v>4.3699999999999513</v>
      </c>
      <c r="B464" s="5">
        <f t="shared" si="22"/>
        <v>4.9278684696959392</v>
      </c>
      <c r="C464" s="5">
        <f t="shared" si="23"/>
        <v>242.2885237564947</v>
      </c>
    </row>
    <row r="465" spans="1:3">
      <c r="A465">
        <f t="shared" si="24"/>
        <v>4.379999999999951</v>
      </c>
      <c r="B465" s="5">
        <f t="shared" si="22"/>
        <v>5.2994872869645882</v>
      </c>
      <c r="C465" s="5">
        <f t="shared" si="23"/>
        <v>260.55990725421839</v>
      </c>
    </row>
    <row r="466" spans="1:3">
      <c r="A466">
        <f t="shared" si="24"/>
        <v>4.3899999999999508</v>
      </c>
      <c r="B466" s="5">
        <f t="shared" si="22"/>
        <v>5.6425552417722393</v>
      </c>
      <c r="C466" s="5">
        <f t="shared" si="23"/>
        <v>277.42753041211381</v>
      </c>
    </row>
    <row r="467" spans="1:3">
      <c r="A467">
        <f t="shared" si="24"/>
        <v>4.3999999999999506</v>
      </c>
      <c r="B467" s="5">
        <f t="shared" si="22"/>
        <v>5.9555916563852538</v>
      </c>
      <c r="C467" s="5">
        <f t="shared" si="23"/>
        <v>292.818592743632</v>
      </c>
    </row>
    <row r="468" spans="1:3">
      <c r="A468">
        <f t="shared" si="24"/>
        <v>4.4099999999999504</v>
      </c>
      <c r="B468" s="5">
        <f t="shared" si="22"/>
        <v>6.237273278483868</v>
      </c>
      <c r="C468" s="5">
        <f t="shared" si="23"/>
        <v>306.66803389801794</v>
      </c>
    </row>
    <row r="469" spans="1:3">
      <c r="A469">
        <f t="shared" si="24"/>
        <v>4.4199999999999502</v>
      </c>
      <c r="B469" s="5">
        <f t="shared" si="22"/>
        <v>6.4864396617915423</v>
      </c>
      <c r="C469" s="5">
        <f t="shared" si="23"/>
        <v>318.91879820972986</v>
      </c>
    </row>
    <row r="470" spans="1:3">
      <c r="A470">
        <f t="shared" si="24"/>
        <v>4.42999999999995</v>
      </c>
      <c r="B470" s="5">
        <f t="shared" si="22"/>
        <v>6.7020977117658225</v>
      </c>
      <c r="C470" s="5">
        <f t="shared" si="23"/>
        <v>329.5220581964349</v>
      </c>
    </row>
    <row r="471" spans="1:3">
      <c r="A471">
        <f t="shared" si="24"/>
        <v>4.4399999999999498</v>
      </c>
      <c r="B471" s="5">
        <f t="shared" si="22"/>
        <v>6.8834253799222873</v>
      </c>
      <c r="C471" s="5">
        <f t="shared" si="23"/>
        <v>338.4373961978464</v>
      </c>
    </row>
    <row r="472" spans="1:3">
      <c r="A472">
        <f t="shared" si="24"/>
        <v>4.4499999999999496</v>
      </c>
      <c r="B472" s="5">
        <f t="shared" si="22"/>
        <v>7.029774494647496</v>
      </c>
      <c r="C472" s="5">
        <f t="shared" si="23"/>
        <v>345.63294355831169</v>
      </c>
    </row>
    <row r="473" spans="1:3">
      <c r="A473">
        <f t="shared" si="24"/>
        <v>4.4599999999999493</v>
      </c>
      <c r="B473" s="5">
        <f t="shared" si="22"/>
        <v>7.1406727206706613</v>
      </c>
      <c r="C473" s="5">
        <f t="shared" si="23"/>
        <v>351.08547696816237</v>
      </c>
    </row>
    <row r="474" spans="1:3">
      <c r="A474">
        <f t="shared" si="24"/>
        <v>4.4699999999999491</v>
      </c>
      <c r="B474" s="5">
        <f t="shared" ref="B474:B537" si="25">$B$19*(COS($B$16*A474)+$B$4*$B$13/$B$16*SIN($B$16*A474))*EXP(-$B$4*$B$13*A474)</f>
        <v>7.2158246436860916</v>
      </c>
      <c r="C474" s="5">
        <f t="shared" ref="C474:C537" si="26">$E$9*B474/1000</f>
        <v>354.78047179134882</v>
      </c>
    </row>
    <row r="475" spans="1:3">
      <c r="A475">
        <f t="shared" si="24"/>
        <v>4.4799999999999489</v>
      </c>
      <c r="B475" s="5">
        <f t="shared" si="25"/>
        <v>7.2551119809272242</v>
      </c>
      <c r="C475" s="5">
        <f t="shared" si="26"/>
        <v>356.71211241873448</v>
      </c>
    </row>
    <row r="476" spans="1:3">
      <c r="A476">
        <f t="shared" si="24"/>
        <v>4.4899999999999487</v>
      </c>
      <c r="B476" s="5">
        <f t="shared" si="25"/>
        <v>7.2585929227683534</v>
      </c>
      <c r="C476" s="5">
        <f t="shared" si="26"/>
        <v>356.88325989662599</v>
      </c>
    </row>
    <row r="477" spans="1:3">
      <c r="A477">
        <f t="shared" ref="A477:A540" si="27">A476+0.01</f>
        <v>4.4999999999999485</v>
      </c>
      <c r="B477" s="5">
        <f t="shared" si="25"/>
        <v>7.2265006146504582</v>
      </c>
      <c r="C477" s="5">
        <f t="shared" si="26"/>
        <v>355.30537728761567</v>
      </c>
    </row>
    <row r="478" spans="1:3">
      <c r="A478">
        <f t="shared" si="27"/>
        <v>4.5099999999999483</v>
      </c>
      <c r="B478" s="5">
        <f t="shared" si="25"/>
        <v>7.1592407927726693</v>
      </c>
      <c r="C478" s="5">
        <f t="shared" si="26"/>
        <v>351.99841342461713</v>
      </c>
    </row>
    <row r="479" spans="1:3">
      <c r="A479">
        <f t="shared" si="27"/>
        <v>4.5199999999999481</v>
      </c>
      <c r="B479" s="5">
        <f t="shared" si="25"/>
        <v>7.0573885910416605</v>
      </c>
      <c r="C479" s="5">
        <f t="shared" si="26"/>
        <v>346.99064591813629</v>
      </c>
    </row>
    <row r="480" spans="1:3">
      <c r="A480">
        <f t="shared" si="27"/>
        <v>4.5299999999999478</v>
      </c>
      <c r="B480" s="5">
        <f t="shared" si="25"/>
        <v>6.9216845407075374</v>
      </c>
      <c r="C480" s="5">
        <f t="shared" si="26"/>
        <v>340.31848447035713</v>
      </c>
    </row>
    <row r="481" spans="1:3">
      <c r="A481">
        <f t="shared" si="27"/>
        <v>4.5399999999999476</v>
      </c>
      <c r="B481" s="5">
        <f t="shared" si="25"/>
        <v>6.7530297879191563</v>
      </c>
      <c r="C481" s="5">
        <f t="shared" si="26"/>
        <v>332.02623573666989</v>
      </c>
    </row>
    <row r="482" spans="1:3">
      <c r="A482">
        <f t="shared" si="27"/>
        <v>4.5499999999999474</v>
      </c>
      <c r="B482" s="5">
        <f t="shared" si="25"/>
        <v>6.5524805580853913</v>
      </c>
      <c r="C482" s="5">
        <f t="shared" si="26"/>
        <v>322.16583115490499</v>
      </c>
    </row>
    <row r="483" spans="1:3">
      <c r="A483">
        <f t="shared" si="27"/>
        <v>4.5599999999999472</v>
      </c>
      <c r="B483" s="5">
        <f t="shared" si="25"/>
        <v>6.3212418994161661</v>
      </c>
      <c r="C483" s="5">
        <f t="shared" si="26"/>
        <v>310.796519333996</v>
      </c>
    </row>
    <row r="484" spans="1:3">
      <c r="A484">
        <f t="shared" si="27"/>
        <v>4.569999999999947</v>
      </c>
      <c r="B484" s="5">
        <f t="shared" si="25"/>
        <v>6.0606607413207438</v>
      </c>
      <c r="C484" s="5">
        <f t="shared" si="26"/>
        <v>297.98452475622815</v>
      </c>
    </row>
    <row r="485" spans="1:3">
      <c r="A485">
        <f t="shared" si="27"/>
        <v>4.5799999999999468</v>
      </c>
      <c r="B485" s="5">
        <f t="shared" si="25"/>
        <v>5.7722183064472228</v>
      </c>
      <c r="C485" s="5">
        <f t="shared" si="26"/>
        <v>283.80267469996102</v>
      </c>
    </row>
    <row r="486" spans="1:3">
      <c r="A486">
        <f t="shared" si="27"/>
        <v>4.5899999999999466</v>
      </c>
      <c r="B486" s="5">
        <f t="shared" si="25"/>
        <v>5.4575219180414392</v>
      </c>
      <c r="C486" s="5">
        <f t="shared" si="26"/>
        <v>268.3299964320197</v>
      </c>
    </row>
    <row r="487" spans="1:3">
      <c r="A487">
        <f t="shared" si="27"/>
        <v>4.5999999999999464</v>
      </c>
      <c r="B487" s="5">
        <f t="shared" si="25"/>
        <v>5.1182962469740225</v>
      </c>
      <c r="C487" s="5">
        <f t="shared" si="26"/>
        <v>251.65128685024752</v>
      </c>
    </row>
    <row r="488" spans="1:3">
      <c r="A488">
        <f t="shared" si="27"/>
        <v>4.6099999999999461</v>
      </c>
      <c r="B488" s="5">
        <f t="shared" si="25"/>
        <v>4.7563740452183998</v>
      </c>
      <c r="C488" s="5">
        <f t="shared" si="26"/>
        <v>233.85665687639175</v>
      </c>
    </row>
    <row r="489" spans="1:3">
      <c r="A489">
        <f t="shared" si="27"/>
        <v>4.6199999999999459</v>
      </c>
      <c r="B489" s="5">
        <f t="shared" si="25"/>
        <v>4.3736864147508889</v>
      </c>
      <c r="C489" s="5">
        <f t="shared" si="26"/>
        <v>215.04105300708531</v>
      </c>
    </row>
    <row r="490" spans="1:3">
      <c r="A490">
        <f t="shared" si="27"/>
        <v>4.6299999999999457</v>
      </c>
      <c r="B490" s="5">
        <f t="shared" si="25"/>
        <v>3.9722526627771053</v>
      </c>
      <c r="C490" s="5">
        <f t="shared" si="26"/>
        <v>195.30375852573317</v>
      </c>
    </row>
    <row r="491" spans="1:3">
      <c r="A491">
        <f t="shared" si="27"/>
        <v>4.6399999999999455</v>
      </c>
      <c r="B491" s="5">
        <f t="shared" si="25"/>
        <v>3.5541697958591478</v>
      </c>
      <c r="C491" s="5">
        <f t="shared" si="26"/>
        <v>174.74787696023245</v>
      </c>
    </row>
    <row r="492" spans="1:3">
      <c r="A492">
        <f t="shared" si="27"/>
        <v>4.6499999999999453</v>
      </c>
      <c r="B492" s="5">
        <f t="shared" si="25"/>
        <v>3.121601706919193</v>
      </c>
      <c r="C492" s="5">
        <f t="shared" si="26"/>
        <v>153.47980044034585</v>
      </c>
    </row>
    <row r="493" spans="1:3">
      <c r="A493">
        <f t="shared" si="27"/>
        <v>4.6599999999999451</v>
      </c>
      <c r="B493" s="5">
        <f t="shared" si="25"/>
        <v>2.6767681102220662</v>
      </c>
      <c r="C493" s="5">
        <f t="shared" si="26"/>
        <v>131.60866566395663</v>
      </c>
    </row>
    <row r="494" spans="1:3">
      <c r="A494">
        <f t="shared" si="27"/>
        <v>4.6699999999999449</v>
      </c>
      <c r="B494" s="5">
        <f t="shared" si="25"/>
        <v>2.2219332802886651</v>
      </c>
      <c r="C494" s="5">
        <f t="shared" si="26"/>
        <v>109.24580022319138</v>
      </c>
    </row>
    <row r="495" spans="1:3">
      <c r="A495">
        <f t="shared" si="27"/>
        <v>4.6799999999999446</v>
      </c>
      <c r="B495" s="5">
        <f t="shared" si="25"/>
        <v>1.7593946512613445</v>
      </c>
      <c r="C495" s="5">
        <f t="shared" si="26"/>
        <v>86.504162069383824</v>
      </c>
    </row>
    <row r="496" spans="1:3">
      <c r="A496">
        <f t="shared" si="27"/>
        <v>4.6899999999999444</v>
      </c>
      <c r="B496" s="5">
        <f t="shared" si="25"/>
        <v>1.2914713335309147</v>
      </c>
      <c r="C496" s="5">
        <f t="shared" si="26"/>
        <v>63.497774910040178</v>
      </c>
    </row>
    <row r="497" spans="1:3">
      <c r="A497">
        <f t="shared" si="27"/>
        <v>4.6999999999999442</v>
      </c>
      <c r="B497" s="5">
        <f t="shared" si="25"/>
        <v>0.82049260444313676</v>
      </c>
      <c r="C497" s="5">
        <f t="shared" si="26"/>
        <v>40.341162331371095</v>
      </c>
    </row>
    <row r="498" spans="1:3">
      <c r="A498">
        <f t="shared" si="27"/>
        <v>4.709999999999944</v>
      </c>
      <c r="B498" s="5">
        <f t="shared" si="25"/>
        <v>0.34878642963250528</v>
      </c>
      <c r="C498" s="5">
        <f t="shared" si="26"/>
        <v>17.148783426675447</v>
      </c>
    </row>
    <row r="499" spans="1:3">
      <c r="A499">
        <f t="shared" si="27"/>
        <v>4.7199999999999438</v>
      </c>
      <c r="B499" s="5">
        <f t="shared" si="25"/>
        <v>-0.12133192901368302</v>
      </c>
      <c r="C499" s="5">
        <f t="shared" si="26"/>
        <v>-5.9655273159242714</v>
      </c>
    </row>
    <row r="500" spans="1:3">
      <c r="A500">
        <f t="shared" si="27"/>
        <v>4.7299999999999436</v>
      </c>
      <c r="B500" s="5">
        <f t="shared" si="25"/>
        <v>-0.5875711635745644</v>
      </c>
      <c r="C500" s="5">
        <f t="shared" si="26"/>
        <v>-28.889113153044669</v>
      </c>
    </row>
    <row r="501" spans="1:3">
      <c r="A501">
        <f t="shared" si="27"/>
        <v>4.7399999999999434</v>
      </c>
      <c r="B501" s="5">
        <f t="shared" si="25"/>
        <v>-1.0476749743903258</v>
      </c>
      <c r="C501" s="5">
        <f t="shared" si="26"/>
        <v>-51.511038592577918</v>
      </c>
    </row>
    <row r="502" spans="1:3">
      <c r="A502">
        <f t="shared" si="27"/>
        <v>4.7499999999999432</v>
      </c>
      <c r="B502" s="5">
        <f t="shared" si="25"/>
        <v>-1.4994328756635544</v>
      </c>
      <c r="C502" s="5">
        <f t="shared" si="26"/>
        <v>-73.722620672725554</v>
      </c>
    </row>
    <row r="503" spans="1:3">
      <c r="A503">
        <f t="shared" si="27"/>
        <v>4.7599999999999429</v>
      </c>
      <c r="B503" s="5">
        <f t="shared" si="25"/>
        <v>-1.940690701184375</v>
      </c>
      <c r="C503" s="5">
        <f t="shared" si="26"/>
        <v>-95.417945497017627</v>
      </c>
    </row>
    <row r="504" spans="1:3">
      <c r="A504">
        <f t="shared" si="27"/>
        <v>4.7699999999999427</v>
      </c>
      <c r="B504" s="5">
        <f t="shared" si="25"/>
        <v>-2.3693607608230254</v>
      </c>
      <c r="C504" s="5">
        <f t="shared" si="26"/>
        <v>-116.49436759861354</v>
      </c>
    </row>
    <row r="505" spans="1:3">
      <c r="A505">
        <f t="shared" si="27"/>
        <v>4.7799999999999425</v>
      </c>
      <c r="B505" s="5">
        <f t="shared" si="25"/>
        <v>-2.7834316004887163</v>
      </c>
      <c r="C505" s="5">
        <f t="shared" si="26"/>
        <v>-136.85298980822839</v>
      </c>
    </row>
    <row r="506" spans="1:3">
      <c r="A506">
        <f t="shared" si="27"/>
        <v>4.7899999999999423</v>
      </c>
      <c r="B506" s="5">
        <f t="shared" si="25"/>
        <v>-3.1809773205261647</v>
      </c>
      <c r="C506" s="5">
        <f t="shared" si="26"/>
        <v>-156.3991214117631</v>
      </c>
    </row>
    <row r="507" spans="1:3">
      <c r="A507">
        <f t="shared" si="27"/>
        <v>4.7999999999999421</v>
      </c>
      <c r="B507" s="5">
        <f t="shared" si="25"/>
        <v>-3.5601664099983488</v>
      </c>
      <c r="C507" s="5">
        <f t="shared" si="26"/>
        <v>-175.04271250551113</v>
      </c>
    </row>
    <row r="508" spans="1:3">
      <c r="A508">
        <f t="shared" si="27"/>
        <v>4.8099999999999419</v>
      </c>
      <c r="B508" s="5">
        <f t="shared" si="25"/>
        <v>-3.9192700569723384</v>
      </c>
      <c r="C508" s="5">
        <f t="shared" si="26"/>
        <v>-192.6987625880065</v>
      </c>
    </row>
    <row r="509" spans="1:3">
      <c r="A509">
        <f t="shared" si="27"/>
        <v>4.8199999999999417</v>
      </c>
      <c r="B509" s="5">
        <f t="shared" si="25"/>
        <v>-4.2566698977699549</v>
      </c>
      <c r="C509" s="5">
        <f t="shared" si="26"/>
        <v>-209.28770156745432</v>
      </c>
    </row>
    <row r="510" spans="1:3">
      <c r="A510">
        <f t="shared" si="27"/>
        <v>4.8299999999999415</v>
      </c>
      <c r="B510" s="5">
        <f t="shared" si="25"/>
        <v>-4.5708651711515369</v>
      </c>
      <c r="C510" s="5">
        <f t="shared" si="26"/>
        <v>-224.73574151150521</v>
      </c>
    </row>
    <row r="511" spans="1:3">
      <c r="A511">
        <f t="shared" si="27"/>
        <v>4.8399999999999412</v>
      </c>
      <c r="B511" s="5">
        <f t="shared" si="25"/>
        <v>-4.8604792465531963</v>
      </c>
      <c r="C511" s="5">
        <f t="shared" si="26"/>
        <v>-238.97519762111597</v>
      </c>
    </row>
    <row r="512" spans="1:3">
      <c r="A512">
        <f t="shared" si="27"/>
        <v>4.849999999999941</v>
      </c>
      <c r="B512" s="5">
        <f t="shared" si="25"/>
        <v>-5.1242654987792395</v>
      </c>
      <c r="C512" s="5">
        <f t="shared" si="26"/>
        <v>-251.94477707156952</v>
      </c>
    </row>
    <row r="513" spans="1:3">
      <c r="A513">
        <f t="shared" si="27"/>
        <v>4.8599999999999408</v>
      </c>
      <c r="B513" s="5">
        <f t="shared" si="25"/>
        <v>-5.3611125049451536</v>
      </c>
      <c r="C513" s="5">
        <f t="shared" si="26"/>
        <v>-263.58983453058596</v>
      </c>
    </row>
    <row r="514" spans="1:3">
      <c r="A514">
        <f t="shared" si="27"/>
        <v>4.8699999999999406</v>
      </c>
      <c r="B514" s="5">
        <f t="shared" si="25"/>
        <v>-5.5700485429546118</v>
      </c>
      <c r="C514" s="5">
        <f t="shared" si="26"/>
        <v>-273.86259333495525</v>
      </c>
    </row>
    <row r="515" spans="1:3">
      <c r="A515">
        <f t="shared" si="27"/>
        <v>4.8799999999999404</v>
      </c>
      <c r="B515" s="5">
        <f t="shared" si="25"/>
        <v>-5.7502453743601398</v>
      </c>
      <c r="C515" s="5">
        <f t="shared" si="26"/>
        <v>-282.7223314824584</v>
      </c>
    </row>
    <row r="516" spans="1:3">
      <c r="A516">
        <f t="shared" si="27"/>
        <v>4.8899999999999402</v>
      </c>
      <c r="B516" s="5">
        <f t="shared" si="25"/>
        <v>-5.9010212980806243</v>
      </c>
      <c r="C516" s="5">
        <f t="shared" si="26"/>
        <v>-290.13553177400598</v>
      </c>
    </row>
    <row r="517" spans="1:3">
      <c r="A517">
        <f t="shared" si="27"/>
        <v>4.89999999999994</v>
      </c>
      <c r="B517" s="5">
        <f t="shared" si="25"/>
        <v>-6.021843465115329</v>
      </c>
      <c r="C517" s="5">
        <f t="shared" si="26"/>
        <v>-296.0759956211885</v>
      </c>
    </row>
    <row r="518" spans="1:3">
      <c r="A518">
        <f t="shared" si="27"/>
        <v>4.9099999999999397</v>
      </c>
      <c r="B518" s="5">
        <f t="shared" si="25"/>
        <v>-6.1123294480816437</v>
      </c>
      <c r="C518" s="5">
        <f t="shared" si="26"/>
        <v>-300.52492021574375</v>
      </c>
    </row>
    <row r="519" spans="1:3">
      <c r="A519">
        <f t="shared" si="27"/>
        <v>4.9199999999999395</v>
      </c>
      <c r="B519" s="5">
        <f t="shared" si="25"/>
        <v>-6.1722480630966468</v>
      </c>
      <c r="C519" s="5">
        <f t="shared" si="26"/>
        <v>-303.47093893901024</v>
      </c>
    </row>
    <row r="520" spans="1:3">
      <c r="A520">
        <f t="shared" si="27"/>
        <v>4.9299999999999393</v>
      </c>
      <c r="B520" s="5">
        <f t="shared" si="25"/>
        <v>-6.201519445201459</v>
      </c>
      <c r="C520" s="5">
        <f t="shared" si="26"/>
        <v>-304.91012507031638</v>
      </c>
    </row>
    <row r="521" spans="1:3">
      <c r="A521">
        <f t="shared" si="27"/>
        <v>4.9399999999999391</v>
      </c>
      <c r="B521" s="5">
        <f t="shared" si="25"/>
        <v>-6.2002143821748339</v>
      </c>
      <c r="C521" s="5">
        <f t="shared" si="26"/>
        <v>-304.84595903259145</v>
      </c>
    </row>
    <row r="522" spans="1:3">
      <c r="A522">
        <f t="shared" si="27"/>
        <v>4.9499999999999389</v>
      </c>
      <c r="B522" s="5">
        <f t="shared" si="25"/>
        <v>-6.1685529151804994</v>
      </c>
      <c r="C522" s="5">
        <f t="shared" si="26"/>
        <v>-303.28925959038901</v>
      </c>
    </row>
    <row r="523" spans="1:3">
      <c r="A523">
        <f t="shared" si="27"/>
        <v>4.9599999999999387</v>
      </c>
      <c r="B523" s="5">
        <f t="shared" si="25"/>
        <v>-6.1069022182245387</v>
      </c>
      <c r="C523" s="5">
        <f t="shared" si="26"/>
        <v>-300.25807958916221</v>
      </c>
    </row>
    <row r="524" spans="1:3">
      <c r="A524">
        <f t="shared" si="27"/>
        <v>4.9699999999999385</v>
      </c>
      <c r="B524" s="5">
        <f t="shared" si="25"/>
        <v>-6.0157737718473721</v>
      </c>
      <c r="C524" s="5">
        <f t="shared" si="26"/>
        <v>-295.77756699416818</v>
      </c>
    </row>
    <row r="525" spans="1:3">
      <c r="A525">
        <f t="shared" si="27"/>
        <v>4.9799999999999383</v>
      </c>
      <c r="B525" s="5">
        <f t="shared" si="25"/>
        <v>-5.8958198498236465</v>
      </c>
      <c r="C525" s="5">
        <f t="shared" si="26"/>
        <v>-289.87979215203171</v>
      </c>
    </row>
    <row r="526" spans="1:3">
      <c r="A526">
        <f t="shared" si="27"/>
        <v>4.989999999999938</v>
      </c>
      <c r="B526" s="5">
        <f t="shared" si="25"/>
        <v>-5.747829340876665</v>
      </c>
      <c r="C526" s="5">
        <f t="shared" si="26"/>
        <v>-282.60354235696587</v>
      </c>
    </row>
    <row r="527" spans="1:3">
      <c r="A527">
        <f t="shared" si="27"/>
        <v>4.9999999999999378</v>
      </c>
      <c r="B527" s="5">
        <f t="shared" si="25"/>
        <v>-5.5727229305170427</v>
      </c>
      <c r="C527" s="5">
        <f t="shared" si="26"/>
        <v>-273.99408495621884</v>
      </c>
    </row>
    <row r="528" spans="1:3">
      <c r="B528" s="5"/>
      <c r="C528" s="5"/>
    </row>
    <row r="529" spans="2:3">
      <c r="B529" s="5"/>
      <c r="C529" s="5"/>
    </row>
    <row r="530" spans="2:3">
      <c r="B530" s="5"/>
      <c r="C530" s="5"/>
    </row>
    <row r="531" spans="2:3">
      <c r="B531" s="5"/>
      <c r="C531" s="5"/>
    </row>
    <row r="532" spans="2:3">
      <c r="B532" s="5"/>
      <c r="C532" s="5"/>
    </row>
    <row r="533" spans="2:3">
      <c r="B533" s="5"/>
      <c r="C533" s="5"/>
    </row>
    <row r="534" spans="2:3">
      <c r="B534" s="5"/>
      <c r="C534" s="5"/>
    </row>
    <row r="535" spans="2:3">
      <c r="B535" s="5"/>
      <c r="C535" s="5"/>
    </row>
    <row r="536" spans="2:3">
      <c r="B536" s="5"/>
      <c r="C536" s="5"/>
    </row>
    <row r="537" spans="2:3">
      <c r="B537" s="5"/>
      <c r="C537" s="5"/>
    </row>
    <row r="538" spans="2:3">
      <c r="B538" s="5"/>
      <c r="C538" s="5"/>
    </row>
    <row r="539" spans="2:3">
      <c r="B539" s="5"/>
      <c r="C539" s="5"/>
    </row>
    <row r="540" spans="2:3">
      <c r="B540" s="5"/>
      <c r="C540" s="5"/>
    </row>
    <row r="541" spans="2:3">
      <c r="B541" s="5"/>
      <c r="C541" s="5"/>
    </row>
    <row r="542" spans="2:3">
      <c r="B542" s="5"/>
      <c r="C542" s="5"/>
    </row>
    <row r="543" spans="2:3">
      <c r="B543" s="5"/>
      <c r="C543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E4A23-F278-4ACB-AAD1-655C8E331978}">
  <dimension ref="A1:I346"/>
  <sheetViews>
    <sheetView tabSelected="1" zoomScaleNormal="100" workbookViewId="0"/>
  </sheetViews>
  <sheetFormatPr defaultRowHeight="15"/>
  <cols>
    <col min="5" max="5" width="11.7109375" bestFit="1" customWidth="1"/>
  </cols>
  <sheetData>
    <row r="1" spans="1:6">
      <c r="A1" t="s">
        <v>0</v>
      </c>
      <c r="B1" s="8">
        <v>1000</v>
      </c>
      <c r="C1" t="s">
        <v>1</v>
      </c>
    </row>
    <row r="2" spans="1:6">
      <c r="A2" t="s">
        <v>2</v>
      </c>
      <c r="B2" s="8">
        <v>31500</v>
      </c>
      <c r="C2" t="s">
        <v>3</v>
      </c>
    </row>
    <row r="3" spans="1:6">
      <c r="A3" t="s">
        <v>4</v>
      </c>
      <c r="B3" s="8">
        <v>3.65</v>
      </c>
      <c r="C3" t="s">
        <v>0</v>
      </c>
    </row>
    <row r="4" spans="1:6">
      <c r="A4" s="1" t="s">
        <v>5</v>
      </c>
      <c r="B4" s="8">
        <v>0.05</v>
      </c>
    </row>
    <row r="5" spans="1:6">
      <c r="A5" s="2" t="s">
        <v>6</v>
      </c>
      <c r="B5" s="2" t="s">
        <v>7</v>
      </c>
      <c r="C5" s="2" t="s">
        <v>8</v>
      </c>
      <c r="D5" s="2" t="s">
        <v>9</v>
      </c>
      <c r="E5" s="2" t="s">
        <v>30</v>
      </c>
      <c r="F5" s="2"/>
    </row>
    <row r="6" spans="1:6">
      <c r="A6">
        <v>1</v>
      </c>
      <c r="B6" s="8">
        <v>30</v>
      </c>
      <c r="C6" s="8">
        <v>40</v>
      </c>
      <c r="D6">
        <f>B6*C6^3/12</f>
        <v>160000</v>
      </c>
      <c r="E6" s="5">
        <f>12*($B$2*10^3)*(D6/10^8)/($B$3^3)</f>
        <v>12437.502731243108</v>
      </c>
      <c r="F6" s="5"/>
    </row>
    <row r="7" spans="1:6">
      <c r="A7">
        <v>2</v>
      </c>
      <c r="B7" s="8">
        <v>30</v>
      </c>
      <c r="C7" s="8">
        <v>50</v>
      </c>
      <c r="D7">
        <f t="shared" ref="D7:D8" si="0">B7*C7^3/12</f>
        <v>312500</v>
      </c>
      <c r="E7" s="5">
        <f t="shared" ref="E7:E8" si="1">12*($B$2*10^3)*(D7/10^8)/($B$3^3)</f>
        <v>24291.997521959194</v>
      </c>
      <c r="F7" s="5"/>
    </row>
    <row r="8" spans="1:6">
      <c r="A8">
        <v>3</v>
      </c>
      <c r="B8" s="8">
        <v>30</v>
      </c>
      <c r="C8" s="8">
        <v>40</v>
      </c>
      <c r="D8">
        <f t="shared" si="0"/>
        <v>160000</v>
      </c>
      <c r="E8" s="5">
        <f t="shared" si="1"/>
        <v>12437.502731243108</v>
      </c>
      <c r="F8" s="5"/>
    </row>
    <row r="9" spans="1:6">
      <c r="D9" s="2" t="s">
        <v>10</v>
      </c>
      <c r="E9" s="5">
        <f>SUM(E6:E8)</f>
        <v>49167.002984445411</v>
      </c>
      <c r="F9" s="5"/>
    </row>
    <row r="13" spans="1:6">
      <c r="A13" s="1" t="s">
        <v>11</v>
      </c>
      <c r="B13" s="4">
        <f>SQRT(E9/B1)</f>
        <v>7.0119186378940119</v>
      </c>
      <c r="C13" t="s">
        <v>12</v>
      </c>
    </row>
    <row r="14" spans="1:6">
      <c r="A14" t="s">
        <v>13</v>
      </c>
      <c r="B14" s="3">
        <f>2*PI()/B13</f>
        <v>0.89607219245583025</v>
      </c>
      <c r="C14" t="s">
        <v>14</v>
      </c>
    </row>
    <row r="16" spans="1:6">
      <c r="A16" s="6" t="s">
        <v>15</v>
      </c>
      <c r="B16" s="4">
        <f>B13*SQRT(1-B4^2)</f>
        <v>7.0031482546769137</v>
      </c>
      <c r="C16" t="s">
        <v>12</v>
      </c>
    </row>
    <row r="17" spans="1:9">
      <c r="A17" t="s">
        <v>16</v>
      </c>
      <c r="B17" s="3">
        <f>2*PI()/B16</f>
        <v>0.89719438725054623</v>
      </c>
      <c r="C17" t="s">
        <v>14</v>
      </c>
    </row>
    <row r="19" spans="1:9">
      <c r="A19" t="s">
        <v>25</v>
      </c>
      <c r="B19" s="8">
        <v>500</v>
      </c>
      <c r="C19" t="s">
        <v>23</v>
      </c>
    </row>
    <row r="21" spans="1:9">
      <c r="A21" t="s">
        <v>26</v>
      </c>
      <c r="B21" s="7" t="s">
        <v>27</v>
      </c>
      <c r="F21" t="s">
        <v>26</v>
      </c>
      <c r="G21" s="7" t="s">
        <v>50</v>
      </c>
    </row>
    <row r="22" spans="1:9">
      <c r="A22">
        <v>0.6</v>
      </c>
      <c r="B22" s="4">
        <f>($B$19/$E$9)*1000*1/SQRT((1-($B$14/A22)^2)^2+(2*$B$4*($B$14/A22))^2)</f>
        <v>8.2048893420398432</v>
      </c>
      <c r="F22">
        <v>0.6</v>
      </c>
      <c r="G22" s="4">
        <f>($B$19/$B$1)*($B$14/F22)^2/SQRT((1-($B$14/F22)^2)^2+(2*$B$4*($B$14/F22))^2)</f>
        <v>0.89976679956275118</v>
      </c>
    </row>
    <row r="23" spans="1:9">
      <c r="A23">
        <v>0.85</v>
      </c>
      <c r="B23" s="4">
        <f>($B$19/$E$9)*1000*1/SQRT((1-($B$14/A23)^2)^2+(2*$B$4*($B$14/A23))^2)</f>
        <v>66.322880257549471</v>
      </c>
      <c r="F23">
        <v>0.85</v>
      </c>
      <c r="G23" s="4">
        <f t="shared" ref="G23:G24" si="2">($B$19/$B$1)*($B$14/F23)^2/SQRT((1-($B$14/F23)^2)^2+(2*$B$4*($B$14/F23))^2)</f>
        <v>3.623975589662741</v>
      </c>
    </row>
    <row r="24" spans="1:9">
      <c r="A24">
        <v>1.1000000000000001</v>
      </c>
      <c r="B24" s="4">
        <f>($B$19/$E$9)*1000*1/SQRT((1-($B$14/A24)^2)^2+(2*$B$4*($B$14/A24))^2)</f>
        <v>29.380255546793599</v>
      </c>
      <c r="F24">
        <v>1.1000000000000001</v>
      </c>
      <c r="G24" s="4">
        <f t="shared" si="2"/>
        <v>0.95858346925541815</v>
      </c>
    </row>
    <row r="25" spans="1:9">
      <c r="B25" s="4"/>
      <c r="G25" s="4"/>
    </row>
    <row r="26" spans="1:9">
      <c r="B26" s="5" t="s">
        <v>48</v>
      </c>
      <c r="G26" s="5" t="s">
        <v>49</v>
      </c>
    </row>
    <row r="27" spans="1:9">
      <c r="A27" s="5" t="s">
        <v>26</v>
      </c>
      <c r="B27" s="4">
        <v>0.6</v>
      </c>
      <c r="C27" s="4">
        <v>0.85</v>
      </c>
      <c r="D27" s="4">
        <v>1.1000000000000001</v>
      </c>
      <c r="F27" s="5" t="s">
        <v>26</v>
      </c>
      <c r="G27" s="4">
        <v>0.6</v>
      </c>
      <c r="H27" s="4">
        <v>0.85</v>
      </c>
      <c r="I27" s="4">
        <v>1.1000000000000001</v>
      </c>
    </row>
    <row r="28" spans="1:9" ht="24">
      <c r="A28" s="6" t="s">
        <v>28</v>
      </c>
      <c r="B28" s="4">
        <f>2*PI()/B27</f>
        <v>10.471975511965978</v>
      </c>
      <c r="C28" s="4">
        <f t="shared" ref="C28" si="3">2*PI()/C27</f>
        <v>7.3919827143289254</v>
      </c>
      <c r="D28" s="4">
        <f t="shared" ref="D28" si="4">2*PI()/D27</f>
        <v>5.7119866428905324</v>
      </c>
      <c r="F28" s="6" t="s">
        <v>28</v>
      </c>
      <c r="G28" s="4">
        <f>2*PI()/G27</f>
        <v>10.471975511965978</v>
      </c>
      <c r="H28" s="4">
        <f t="shared" ref="H28:I28" si="5">2*PI()/H27</f>
        <v>7.3919827143289254</v>
      </c>
      <c r="I28" s="4">
        <f t="shared" si="5"/>
        <v>5.7119866428905324</v>
      </c>
    </row>
    <row r="29" spans="1:9">
      <c r="A29" t="s">
        <v>1</v>
      </c>
      <c r="F29" t="s">
        <v>1</v>
      </c>
    </row>
    <row r="30" spans="1:9">
      <c r="A30">
        <v>0</v>
      </c>
      <c r="B30">
        <f>$B$19/$E$9*1000*((1-(B$28/$B$13)^2)*SIN(B$28*$A30)-2*$B$4*(B$28/$B$13)*COS(B$28*$A30))/((1-(B$28/$B$13)^2)^2+(2*$B$4*(B$28/$B$13))^2)</f>
        <v>-0.98864628357509765</v>
      </c>
      <c r="C30">
        <f>$B$19/$E$9*1000*((1-(C$28/$B$13)^2)*SIN(C$28*$A30)-2*$B$4*(C$28/$B$13)*COS(C$28*$A30))/((1-(C$28/$B$13)^2)^2+(2*$B$4*(C$28/$B$13))^2)</f>
        <v>-45.598920699937089</v>
      </c>
      <c r="D30">
        <f>$B$19/$E$9*1000*((1-(D$28/$B$13)^2)*SIN(D$28*$A30)-2*$B$4*(D$28/$B$13)*COS(D$28*$A30))/((1-(D$28/$B$13)^2)^2+(2*$B$4*(D$28/$B$13))^2)</f>
        <v>-6.9145701159895889</v>
      </c>
      <c r="F30">
        <v>0</v>
      </c>
      <c r="G30">
        <f>$B$19/$B$1*(G$28/$B$13)^2*((1-(G$28/$B$13)^2)*SIN(G$28*$F30)-2*$B$4*(G$28/$B$13)*COS(G$28*$F30))/((1-(G$28/$B$13)^2)^2+(2*$B$4*(G$28/$B$13))^2)</f>
        <v>-0.10841719679437135</v>
      </c>
      <c r="H30">
        <f>$B$19/$B$1*(H$28/$B$13)^2*((1-(H$28/$B$13)^2)*SIN(H$28*$F30)-2*$B$4*(H$28/$B$13)*COS(H$28*$F30))/((1-(H$28/$B$13)^2)^2+(2*$B$4*(H$28/$B$13))^2)</f>
        <v>-2.4915892507959794</v>
      </c>
      <c r="I30">
        <f>$B$19/$B$1*(I$28/$B$13)^2*((1-(I$28/$B$13)^2)*SIN(I$28*$F30)-2*$B$4*(I$28/$B$13)*COS(I$28*$F30))/((1-(I$28/$B$13)^2)^2+(2*$B$4*(I$28/$B$13))^2)</f>
        <v>-0.22560023685425379</v>
      </c>
    </row>
    <row r="31" spans="1:9">
      <c r="A31">
        <f>A30+0.02</f>
        <v>0.02</v>
      </c>
      <c r="B31">
        <f>$B$19/$E$9*1000*((1-(B$28/$B$13)^2)*SIN(B$28*$A31)-2*$B$4*(B$28/$B$13)*COS(B$28*$A31))/((1-(B$28/$B$13)^2)^2+(2*$B$4*(B$28/$B$13))^2)</f>
        <v>-2.6605052086647967</v>
      </c>
      <c r="C31">
        <f>$B$19/$E$9*1000*((1-(C$28/$B$13)^2)*SIN(C$28*$A31)-2*$B$4*(C$28/$B$13)*COS(C$28*$A31))/((1-(C$28/$B$13)^2)^2+(2*$B$4*(C$28/$B$13))^2)</f>
        <v>-52.195677771225853</v>
      </c>
      <c r="D31">
        <f>$B$19/$E$9*1000*((1-(D$28/$B$13)^2)*SIN(D$28*$A31)-2*$B$4*(D$28/$B$13)*COS(D$28*$A31))/((1-(D$28/$B$13)^2)^2+(2*$B$4*(D$28/$B$13))^2)</f>
        <v>-3.6144741868309795</v>
      </c>
      <c r="F31">
        <f>F30+0.02</f>
        <v>0.02</v>
      </c>
      <c r="G31">
        <f>$B$19/$B$1*(G$28/$B$13)^2*((1-(G$28/$B$13)^2)*SIN(G$28*$F31)-2*$B$4*(G$28/$B$13)*COS(G$28*$F31))/((1-(G$28/$B$13)^2)^2+(2*$B$4*(G$28/$B$13))^2)</f>
        <v>-0.29175704351732484</v>
      </c>
      <c r="H31">
        <f>$B$19/$B$1*(H$28/$B$13)^2*((1-(H$28/$B$13)^2)*SIN(H$28*$F31)-2*$B$4*(H$28/$B$13)*COS(H$28*$F31))/((1-(H$28/$B$13)^2)^2+(2*$B$4*(H$28/$B$13))^2)</f>
        <v>-2.8520453483666861</v>
      </c>
      <c r="I31">
        <f>$B$19/$B$1*(I$28/$B$13)^2*((1-(I$28/$B$13)^2)*SIN(I$28*$F31)-2*$B$4*(I$28/$B$13)*COS(I$28*$F31))/((1-(I$28/$B$13)^2)^2+(2*$B$4*(I$28/$B$13))^2)</f>
        <v>-0.11792869534535834</v>
      </c>
    </row>
    <row r="32" spans="1:9">
      <c r="A32">
        <f t="shared" ref="A32:A95" si="6">A31+0.02</f>
        <v>0.04</v>
      </c>
      <c r="B32">
        <f>$B$19/$E$9*1000*((1-(B$28/$B$13)^2)*SIN(B$28*$A32)-2*$B$4*(B$28/$B$13)*COS(B$28*$A32))/((1-(B$28/$B$13)^2)^2+(2*$B$4*(B$28/$B$13))^2)</f>
        <v>-4.2160872896154293</v>
      </c>
      <c r="C32">
        <f>$B$19/$E$9*1000*((1-(C$28/$B$13)^2)*SIN(C$28*$A32)-2*$B$4*(C$28/$B$13)*COS(C$28*$A32))/((1-(C$28/$B$13)^2)^2+(2*$B$4*(C$28/$B$13))^2)</f>
        <v>-57.653693053590622</v>
      </c>
      <c r="D32">
        <f>$B$19/$E$9*1000*((1-(D$28/$B$13)^2)*SIN(D$28*$A32)-2*$B$4*(D$28/$B$13)*COS(D$28*$A32))/((1-(D$28/$B$13)^2)^2+(2*$B$4*(D$28/$B$13))^2)</f>
        <v>-0.26725805902117394</v>
      </c>
      <c r="F32">
        <f t="shared" ref="F32:F95" si="7">F31+0.02</f>
        <v>0.04</v>
      </c>
      <c r="G32">
        <f>$B$19/$B$1*(G$28/$B$13)^2*((1-(G$28/$B$13)^2)*SIN(G$28*$F32)-2*$B$4*(G$28/$B$13)*COS(G$28*$F32))/((1-(G$28/$B$13)^2)^2+(2*$B$4*(G$28/$B$13))^2)</f>
        <v>-0.46234570743294823</v>
      </c>
      <c r="H32">
        <f>$B$19/$B$1*(H$28/$B$13)^2*((1-(H$28/$B$13)^2)*SIN(H$28*$F32)-2*$B$4*(H$28/$B$13)*COS(H$28*$F32))/((1-(H$28/$B$13)^2)^2+(2*$B$4*(H$28/$B$13))^2)</f>
        <v>-3.1502789907309228</v>
      </c>
      <c r="I32">
        <f>$B$19/$B$1*(I$28/$B$13)^2*((1-(I$28/$B$13)^2)*SIN(I$28*$F32)-2*$B$4*(I$28/$B$13)*COS(I$28*$F32))/((1-(I$28/$B$13)^2)^2+(2*$B$4*(I$28/$B$13))^2)</f>
        <v>-8.7197729439404178E-3</v>
      </c>
    </row>
    <row r="33" spans="1:9">
      <c r="A33">
        <f t="shared" si="6"/>
        <v>0.06</v>
      </c>
      <c r="B33">
        <f>$B$19/$E$9*1000*((1-(B$28/$B$13)^2)*SIN(B$28*$A33)-2*$B$4*(B$28/$B$13)*COS(B$28*$A33))/((1-(B$28/$B$13)^2)^2+(2*$B$4*(B$28/$B$13))^2)</f>
        <v>-5.5874061249784557</v>
      </c>
      <c r="C33">
        <f>$B$19/$E$9*1000*((1-(C$28/$B$13)^2)*SIN(C$28*$A33)-2*$B$4*(C$28/$B$13)*COS(C$28*$A33))/((1-(C$28/$B$13)^2)^2+(2*$B$4*(C$28/$B$13))^2)</f>
        <v>-61.85389021059877</v>
      </c>
      <c r="D33">
        <f>$B$19/$E$9*1000*((1-(D$28/$B$13)^2)*SIN(D$28*$A33)-2*$B$4*(D$28/$B$13)*COS(D$28*$A33))/((1-(D$28/$B$13)^2)^2+(2*$B$4*(D$28/$B$13))^2)</f>
        <v>3.0834421863064954</v>
      </c>
      <c r="F33">
        <f t="shared" si="7"/>
        <v>0.06</v>
      </c>
      <c r="G33">
        <f>$B$19/$B$1*(G$28/$B$13)^2*((1-(G$28/$B$13)^2)*SIN(G$28*$F33)-2*$B$4*(G$28/$B$13)*COS(G$28*$F33))/((1-(G$28/$B$13)^2)^2+(2*$B$4*(G$28/$B$13))^2)</f>
        <v>-0.61272764535290003</v>
      </c>
      <c r="H33">
        <f>$B$19/$B$1*(H$28/$B$13)^2*((1-(H$28/$B$13)^2)*SIN(H$28*$F33)-2*$B$4*(H$28/$B$13)*COS(H$28*$F33))/((1-(H$28/$B$13)^2)^2+(2*$B$4*(H$28/$B$13))^2)</f>
        <v>-3.3797836791530722</v>
      </c>
      <c r="I33">
        <f>$B$19/$B$1*(I$28/$B$13)^2*((1-(I$28/$B$13)^2)*SIN(I$28*$F33)-2*$B$4*(I$28/$B$13)*COS(I$28*$F33))/((1-(I$28/$B$13)^2)^2+(2*$B$4*(I$28/$B$13))^2)</f>
        <v>0.10060282503297575</v>
      </c>
    </row>
    <row r="34" spans="1:9">
      <c r="A34">
        <f t="shared" si="6"/>
        <v>0.08</v>
      </c>
      <c r="B34">
        <f>$B$19/$E$9*1000*((1-(B$28/$B$13)^2)*SIN(B$28*$A34)-2*$B$4*(B$28/$B$13)*COS(B$28*$A34))/((1-(B$28/$B$13)^2)^2+(2*$B$4*(B$28/$B$13))^2)</f>
        <v>-6.7145285013306628</v>
      </c>
      <c r="C34">
        <f>$B$19/$E$9*1000*((1-(C$28/$B$13)^2)*SIN(C$28*$A34)-2*$B$4*(C$28/$B$13)*COS(C$28*$A34))/((1-(C$28/$B$13)^2)^2+(2*$B$4*(C$28/$B$13))^2)</f>
        <v>-64.704634451236217</v>
      </c>
      <c r="D34">
        <f>$B$19/$E$9*1000*((1-(D$28/$B$13)^2)*SIN(D$28*$A34)-2*$B$4*(D$28/$B$13)*COS(D$28*$A34))/((1-(D$28/$B$13)^2)^2+(2*$B$4*(D$28/$B$13))^2)</f>
        <v>6.3939450472185886</v>
      </c>
      <c r="F34">
        <f t="shared" si="7"/>
        <v>0.08</v>
      </c>
      <c r="G34">
        <f>$B$19/$B$1*(G$28/$B$13)^2*((1-(G$28/$B$13)^2)*SIN(G$28*$F34)-2*$B$4*(G$28/$B$13)*COS(G$28*$F34))/((1-(G$28/$B$13)^2)^2+(2*$B$4*(G$28/$B$13))^2)</f>
        <v>-0.73633044497747824</v>
      </c>
      <c r="H34">
        <f>$B$19/$B$1*(H$28/$B$13)^2*((1-(H$28/$B$13)^2)*SIN(H$28*$F34)-2*$B$4*(H$28/$B$13)*COS(H$28*$F34))/((1-(H$28/$B$13)^2)^2+(2*$B$4*(H$28/$B$13))^2)</f>
        <v>-3.5355523595891989</v>
      </c>
      <c r="I34">
        <f>$B$19/$B$1*(I$28/$B$13)^2*((1-(I$28/$B$13)^2)*SIN(I$28*$F34)-2*$B$4*(I$28/$B$13)*COS(I$28*$F34))/((1-(I$28/$B$13)^2)^2+(2*$B$4*(I$28/$B$13))^2)</f>
        <v>0.20861391133339524</v>
      </c>
    </row>
    <row r="35" spans="1:9">
      <c r="A35">
        <f t="shared" si="6"/>
        <v>0.1</v>
      </c>
      <c r="B35">
        <f>$B$19/$E$9*1000*((1-(B$28/$B$13)^2)*SIN(B$28*$A35)-2*$B$4*(B$28/$B$13)*COS(B$28*$A35))/((1-(B$28/$B$13)^2)^2+(2*$B$4*(B$28/$B$13))^2)</f>
        <v>-7.5481937622922324</v>
      </c>
      <c r="C35">
        <f>$B$19/$E$9*1000*((1-(C$28/$B$13)^2)*SIN(C$28*$A35)-2*$B$4*(C$28/$B$13)*COS(C$28*$A35))/((1-(C$28/$B$13)^2)^2+(2*$B$4*(C$28/$B$13))^2)</f>
        <v>-66.143731706281827</v>
      </c>
      <c r="D35">
        <f>$B$19/$E$9*1000*((1-(D$28/$B$13)^2)*SIN(D$28*$A35)-2*$B$4*(D$28/$B$13)*COS(D$28*$A35))/((1-(D$28/$B$13)^2)^2+(2*$B$4*(D$28/$B$13))^2)</f>
        <v>9.6210930561614827</v>
      </c>
      <c r="F35">
        <f t="shared" si="7"/>
        <v>0.1</v>
      </c>
      <c r="G35">
        <f>$B$19/$B$1*(G$28/$B$13)^2*((1-(G$28/$B$13)^2)*SIN(G$28*$F35)-2*$B$4*(G$28/$B$13)*COS(G$28*$F35))/((1-(G$28/$B$13)^2)^2+(2*$B$4*(G$28/$B$13))^2)</f>
        <v>-0.82775207085105162</v>
      </c>
      <c r="H35">
        <f>$B$19/$B$1*(H$28/$B$13)^2*((1-(H$28/$B$13)^2)*SIN(H$28*$F35)-2*$B$4*(H$28/$B$13)*COS(H$28*$F35))/((1-(H$28/$B$13)^2)^2+(2*$B$4*(H$28/$B$13))^2)</f>
        <v>-3.6141866604998913</v>
      </c>
      <c r="I35">
        <f>$B$19/$B$1*(I$28/$B$13)^2*((1-(I$28/$B$13)^2)*SIN(I$28*$F35)-2*$B$4*(I$28/$B$13)*COS(I$28*$F35))/((1-(I$28/$B$13)^2)^2+(2*$B$4*(I$28/$B$13))^2)</f>
        <v>0.31390539626572428</v>
      </c>
    </row>
    <row r="36" spans="1:9">
      <c r="A36">
        <f t="shared" si="6"/>
        <v>0.12000000000000001</v>
      </c>
      <c r="B36">
        <f>$B$19/$E$9*1000*((1-(B$28/$B$13)^2)*SIN(B$28*$A36)-2*$B$4*(B$28/$B$13)*COS(B$28*$A36))/((1-(B$28/$B$13)^2)^2+(2*$B$4*(B$28/$B$13))^2)</f>
        <v>-8.0519667355893869</v>
      </c>
      <c r="C36">
        <f>$B$19/$E$9*1000*((1-(C$28/$B$13)^2)*SIN(C$28*$A36)-2*$B$4*(C$28/$B$13)*COS(C$28*$A36))/((1-(C$28/$B$13)^2)^2+(2*$B$4*(C$28/$B$13))^2)</f>
        <v>-66.13978550283548</v>
      </c>
      <c r="D36">
        <f>$B$19/$E$9*1000*((1-(D$28/$B$13)^2)*SIN(D$28*$A36)-2*$B$4*(D$28/$B$13)*COS(D$28*$A36))/((1-(D$28/$B$13)^2)^2+(2*$B$4*(D$28/$B$13))^2)</f>
        <v>12.722815403551808</v>
      </c>
      <c r="F36">
        <f t="shared" si="7"/>
        <v>0.12000000000000001</v>
      </c>
      <c r="G36">
        <f>$B$19/$B$1*(G$28/$B$13)^2*((1-(G$28/$B$13)^2)*SIN(G$28*$F36)-2*$B$4*(G$28/$B$13)*COS(G$28*$F36))/((1-(G$28/$B$13)^2)^2+(2*$B$4*(G$28/$B$13))^2)</f>
        <v>-0.88299695923331245</v>
      </c>
      <c r="H36">
        <f>$B$19/$B$1*(H$28/$B$13)^2*((1-(H$28/$B$13)^2)*SIN(H$28*$F36)-2*$B$4*(H$28/$B$13)*COS(H$28*$F36))/((1-(H$28/$B$13)^2)^2+(2*$B$4*(H$28/$B$13))^2)</f>
        <v>-3.6139710343855564</v>
      </c>
      <c r="I36">
        <f>$B$19/$B$1*(I$28/$B$13)^2*((1-(I$28/$B$13)^2)*SIN(I$28*$F36)-2*$B$4*(I$28/$B$13)*COS(I$28*$F36))/((1-(I$28/$B$13)^2)^2+(2*$B$4*(I$28/$B$13))^2)</f>
        <v>0.41510464430129701</v>
      </c>
    </row>
    <row r="37" spans="1:9">
      <c r="A37">
        <f t="shared" si="6"/>
        <v>0.14000000000000001</v>
      </c>
      <c r="B37">
        <f>$B$19/$E$9*1000*((1-(B$28/$B$13)^2)*SIN(B$28*$A37)-2*$B$4*(B$28/$B$13)*COS(B$28*$A37))/((1-(B$28/$B$13)^2)^2+(2*$B$4*(B$28/$B$13))^2)</f>
        <v>-8.2038301249181114</v>
      </c>
      <c r="C37">
        <f>$B$19/$E$9*1000*((1-(C$28/$B$13)^2)*SIN(C$28*$A37)-2*$B$4*(C$28/$B$13)*COS(C$28*$A37))/((1-(C$28/$B$13)^2)^2+(2*$B$4*(C$28/$B$13))^2)</f>
        <v>-64.692881934362461</v>
      </c>
      <c r="D37">
        <f>$B$19/$E$9*1000*((1-(D$28/$B$13)^2)*SIN(D$28*$A37)-2*$B$4*(D$28/$B$13)*COS(D$28*$A37))/((1-(D$28/$B$13)^2)^2+(2*$B$4*(D$28/$B$13))^2)</f>
        <v>15.658676395118341</v>
      </c>
      <c r="F37">
        <f t="shared" si="7"/>
        <v>0.14000000000000001</v>
      </c>
      <c r="G37">
        <f>$B$19/$B$1*(G$28/$B$13)^2*((1-(G$28/$B$13)^2)*SIN(G$28*$F37)-2*$B$4*(G$28/$B$13)*COS(G$28*$F37))/((1-(G$28/$B$13)^2)^2+(2*$B$4*(G$28/$B$13))^2)</f>
        <v>-0.89965064340756951</v>
      </c>
      <c r="H37">
        <f>$B$19/$B$1*(H$28/$B$13)^2*((1-(H$28/$B$13)^2)*SIN(H$28*$F37)-2*$B$4*(H$28/$B$13)*COS(H$28*$F37))/((1-(H$28/$B$13)^2)^2+(2*$B$4*(H$28/$B$13))^2)</f>
        <v>-3.5349101855143972</v>
      </c>
      <c r="I37">
        <f>$B$19/$B$1*(I$28/$B$13)^2*((1-(I$28/$B$13)^2)*SIN(I$28*$F37)-2*$B$4*(I$28/$B$13)*COS(I$28*$F37))/((1-(I$28/$B$13)^2)^2+(2*$B$4*(I$28/$B$13))^2)</f>
        <v>0.51089236847766595</v>
      </c>
    </row>
    <row r="38" spans="1:9">
      <c r="A38">
        <f t="shared" si="6"/>
        <v>0.16</v>
      </c>
      <c r="B38">
        <f>$B$19/$E$9*1000*((1-(B$28/$B$13)^2)*SIN(B$28*$A38)-2*$B$4*(B$28/$B$13)*COS(B$28*$A38))/((1-(B$28/$B$13)^2)^2+(2*$B$4*(B$28/$B$13))^2)</f>
        <v>-7.9971467714433473</v>
      </c>
      <c r="C38">
        <f>$B$19/$E$9*1000*((1-(C$28/$B$13)^2)*SIN(C$28*$A38)-2*$B$4*(C$28/$B$13)*COS(C$28*$A38))/((1-(C$28/$B$13)^2)^2+(2*$B$4*(C$28/$B$13))^2)</f>
        <v>-61.834587782410971</v>
      </c>
      <c r="D38">
        <f>$B$19/$E$9*1000*((1-(D$28/$B$13)^2)*SIN(D$28*$A38)-2*$B$4*(D$28/$B$13)*COS(D$28*$A38))/((1-(D$28/$B$13)^2)^2+(2*$B$4*(D$28/$B$13))^2)</f>
        <v>18.390402593015299</v>
      </c>
      <c r="F38">
        <f t="shared" si="7"/>
        <v>0.16</v>
      </c>
      <c r="G38">
        <f>$B$19/$B$1*(G$28/$B$13)^2*((1-(G$28/$B$13)^2)*SIN(G$28*$F38)-2*$B$4*(G$28/$B$13)*COS(G$28*$F38))/((1-(G$28/$B$13)^2)^2+(2*$B$4*(G$28/$B$13))^2)</f>
        <v>-0.87698527746216448</v>
      </c>
      <c r="H38">
        <f>$B$19/$B$1*(H$28/$B$13)^2*((1-(H$28/$B$13)^2)*SIN(H$28*$F38)-2*$B$4*(H$28/$B$13)*COS(H$28*$F38))/((1-(H$28/$B$13)^2)^2+(2*$B$4*(H$28/$B$13))^2)</f>
        <v>-3.3787289672904062</v>
      </c>
      <c r="I38">
        <f>$B$19/$B$1*(I$28/$B$13)^2*((1-(I$28/$B$13)^2)*SIN(I$28*$F38)-2*$B$4*(I$28/$B$13)*COS(I$28*$F38))/((1-(I$28/$B$13)^2)^2+(2*$B$4*(I$28/$B$13))^2)</f>
        <v>0.60001982932174835</v>
      </c>
    </row>
    <row r="39" spans="1:9">
      <c r="A39">
        <f t="shared" si="6"/>
        <v>0.18</v>
      </c>
      <c r="B39">
        <f>$B$19/$E$9*1000*((1-(B$28/$B$13)^2)*SIN(B$28*$A39)-2*$B$4*(B$28/$B$13)*COS(B$28*$A39))/((1-(B$28/$B$13)^2)^2+(2*$B$4*(B$28/$B$13))^2)</f>
        <v>-7.4409497294887101</v>
      </c>
      <c r="C39">
        <f>$B$19/$E$9*1000*((1-(C$28/$B$13)^2)*SIN(C$28*$A39)-2*$B$4*(C$28/$B$13)*COS(C$28*$A39))/((1-(C$28/$B$13)^2)^2+(2*$B$4*(C$28/$B$13))^2)</f>
        <v>-57.627261830980906</v>
      </c>
      <c r="D39">
        <f>$B$19/$E$9*1000*((1-(D$28/$B$13)^2)*SIN(D$28*$A39)-2*$B$4*(D$28/$B$13)*COS(D$28*$A39))/((1-(D$28/$B$13)^2)^2+(2*$B$4*(D$28/$B$13))^2)</f>
        <v>20.88238176861628</v>
      </c>
      <c r="F39">
        <f t="shared" si="7"/>
        <v>0.18</v>
      </c>
      <c r="G39">
        <f>$B$19/$B$1*(G$28/$B$13)^2*((1-(G$28/$B$13)^2)*SIN(G$28*$F39)-2*$B$4*(G$28/$B$13)*COS(G$28*$F39))/((1-(G$28/$B$13)^2)^2+(2*$B$4*(G$28/$B$13))^2)</f>
        <v>-0.81599144664940482</v>
      </c>
      <c r="H39">
        <f>$B$19/$B$1*(H$28/$B$13)^2*((1-(H$28/$B$13)^2)*SIN(H$28*$F39)-2*$B$4*(H$28/$B$13)*COS(H$28*$F39))/((1-(H$28/$B$13)^2)^2+(2*$B$4*(H$28/$B$13))^2)</f>
        <v>-3.1488347515005004</v>
      </c>
      <c r="I39">
        <f>$B$19/$B$1*(I$28/$B$13)^2*((1-(I$28/$B$13)^2)*SIN(I$28*$F39)-2*$B$4*(I$28/$B$13)*COS(I$28*$F39))/((1-(I$28/$B$13)^2)^2+(2*$B$4*(I$28/$B$13))^2)</f>
        <v>0.68132511407855645</v>
      </c>
    </row>
    <row r="40" spans="1:9">
      <c r="A40">
        <f t="shared" si="6"/>
        <v>0.19999999999999998</v>
      </c>
      <c r="B40">
        <f>$B$19/$E$9*1000*((1-(B$28/$B$13)^2)*SIN(B$28*$A40)-2*$B$4*(B$28/$B$13)*COS(B$28*$A40))/((1-(B$28/$B$13)^2)^2+(2*$B$4*(B$28/$B$13))^2)</f>
        <v>-6.5595474787171355</v>
      </c>
      <c r="C40">
        <f>$B$19/$E$9*1000*((1-(C$28/$B$13)^2)*SIN(C$28*$A40)-2*$B$4*(C$28/$B$13)*COS(C$28*$A40))/((1-(C$28/$B$13)^2)^2+(2*$B$4*(C$28/$B$13))^2)</f>
        <v>-52.162694398449119</v>
      </c>
      <c r="D40">
        <f>$B$19/$E$9*1000*((1-(D$28/$B$13)^2)*SIN(D$28*$A40)-2*$B$4*(D$28/$B$13)*COS(D$28*$A40))/((1-(D$28/$B$13)^2)^2+(2*$B$4*(D$28/$B$13))^2)</f>
        <v>23.10212716237637</v>
      </c>
      <c r="F40">
        <f t="shared" si="7"/>
        <v>0.19999999999999998</v>
      </c>
      <c r="G40">
        <f>$B$19/$B$1*(G$28/$B$13)^2*((1-(G$28/$B$13)^2)*SIN(G$28*$F40)-2*$B$4*(G$28/$B$13)*COS(G$28*$F40))/((1-(G$28/$B$13)^2)^2+(2*$B$4*(G$28/$B$13))^2)</f>
        <v>-0.71933487405668051</v>
      </c>
      <c r="H40">
        <f>$B$19/$B$1*(H$28/$B$13)^2*((1-(H$28/$B$13)^2)*SIN(H$28*$F40)-2*$B$4*(H$28/$B$13)*COS(H$28*$F40))/((1-(H$28/$B$13)^2)^2+(2*$B$4*(H$28/$B$13))^2)</f>
        <v>-2.8502430904227696</v>
      </c>
      <c r="I40">
        <f>$B$19/$B$1*(I$28/$B$13)^2*((1-(I$28/$B$13)^2)*SIN(I$28*$F40)-2*$B$4*(I$28/$B$13)*COS(I$28*$F40))/((1-(I$28/$B$13)^2)^2+(2*$B$4*(I$28/$B$13))^2)</f>
        <v>0.75374828402087846</v>
      </c>
    </row>
    <row r="41" spans="1:9">
      <c r="A41">
        <f t="shared" si="6"/>
        <v>0.21999999999999997</v>
      </c>
      <c r="B41">
        <f>$B$19/$E$9*1000*((1-(B$28/$B$13)^2)*SIN(B$28*$A41)-2*$B$4*(B$28/$B$13)*COS(B$28*$A41))/((1-(B$28/$B$13)^2)^2+(2*$B$4*(B$28/$B$13))^2)</f>
        <v>-5.3914615269245925</v>
      </c>
      <c r="C41">
        <f>$B$19/$E$9*1000*((1-(C$28/$B$13)^2)*SIN(C$28*$A41)-2*$B$4*(C$28/$B$13)*COS(C$28*$A41))/((1-(C$28/$B$13)^2)^2+(2*$B$4*(C$28/$B$13))^2)</f>
        <v>-45.560104768088337</v>
      </c>
      <c r="D41">
        <f>$B$19/$E$9*1000*((1-(D$28/$B$13)^2)*SIN(D$28*$A41)-2*$B$4*(D$28/$B$13)*COS(D$28*$A41))/((1-(D$28/$B$13)^2)^2+(2*$B$4*(D$28/$B$13))^2)</f>
        <v>25.020700998424829</v>
      </c>
      <c r="F41">
        <f t="shared" si="7"/>
        <v>0.21999999999999997</v>
      </c>
      <c r="G41">
        <f>$B$19/$B$1*(G$28/$B$13)^2*((1-(G$28/$B$13)^2)*SIN(G$28*$F41)-2*$B$4*(G$28/$B$13)*COS(G$28*$F41))/((1-(G$28/$B$13)^2)^2+(2*$B$4*(G$28/$B$13))^2)</f>
        <v>-0.59123991571598777</v>
      </c>
      <c r="H41">
        <f>$B$19/$B$1*(H$28/$B$13)^2*((1-(H$28/$B$13)^2)*SIN(H$28*$F41)-2*$B$4*(H$28/$B$13)*COS(H$28*$F41))/((1-(H$28/$B$13)^2)^2+(2*$B$4*(H$28/$B$13))^2)</f>
        <v>-2.4894682936095052</v>
      </c>
      <c r="I41">
        <f>$B$19/$B$1*(I$28/$B$13)^2*((1-(I$28/$B$13)^2)*SIN(I$28*$F41)-2*$B$4*(I$28/$B$13)*COS(I$28*$F41))/((1-(I$28/$B$13)^2)^2+(2*$B$4*(I$28/$B$13))^2)</f>
        <v>0.81634519237155212</v>
      </c>
    </row>
    <row r="42" spans="1:9">
      <c r="A42">
        <f t="shared" si="6"/>
        <v>0.23999999999999996</v>
      </c>
      <c r="B42">
        <f>$B$19/$E$9*1000*((1-(B$28/$B$13)^2)*SIN(B$28*$A42)-2*$B$4*(B$28/$B$13)*COS(B$28*$A42))/((1-(B$28/$B$13)^2)^2+(2*$B$4*(B$28/$B$13))^2)</f>
        <v>-3.9877428353026851</v>
      </c>
      <c r="C42">
        <f>$B$19/$E$9*1000*((1-(C$28/$B$13)^2)*SIN(C$28*$A42)-2*$B$4*(C$28/$B$13)*COS(C$28*$A42))/((1-(C$28/$B$13)^2)^2+(2*$B$4*(C$28/$B$13))^2)</f>
        <v>-37.963540206803678</v>
      </c>
      <c r="D42">
        <f>$B$19/$E$9*1000*((1-(D$28/$B$13)^2)*SIN(D$28*$A42)-2*$B$4*(D$28/$B$13)*COS(D$28*$A42))/((1-(D$28/$B$13)^2)^2+(2*$B$4*(D$28/$B$13))^2)</f>
        <v>26.613091732728233</v>
      </c>
      <c r="F42">
        <f t="shared" si="7"/>
        <v>0.23999999999999996</v>
      </c>
      <c r="G42">
        <f>$B$19/$B$1*(G$28/$B$13)^2*((1-(G$28/$B$13)^2)*SIN(G$28*$F42)-2*$B$4*(G$28/$B$13)*COS(G$28*$F42))/((1-(G$28/$B$13)^2)^2+(2*$B$4*(G$28/$B$13))^2)</f>
        <v>-0.43730493597462156</v>
      </c>
      <c r="H42">
        <f>$B$19/$B$1*(H$28/$B$13)^2*((1-(H$28/$B$13)^2)*SIN(H$28*$F42)-2*$B$4*(H$28/$B$13)*COS(H$28*$F42))/((1-(H$28/$B$13)^2)^2+(2*$B$4*(H$28/$B$13))^2)</f>
        <v>-2.0743813066076258</v>
      </c>
      <c r="I42">
        <f>$B$19/$B$1*(I$28/$B$13)^2*((1-(I$28/$B$13)^2)*SIN(I$28*$F42)-2*$B$4*(I$28/$B$13)*COS(I$28*$F42))/((1-(I$28/$B$13)^2)^2+(2*$B$4*(I$28/$B$13))^2)</f>
        <v>0.86829979270059265</v>
      </c>
    </row>
    <row r="43" spans="1:9">
      <c r="A43">
        <f t="shared" si="6"/>
        <v>0.25999999999999995</v>
      </c>
      <c r="B43">
        <f>$B$19/$E$9*1000*((1-(B$28/$B$13)^2)*SIN(B$28*$A43)-2*$B$4*(B$28/$B$13)*COS(B$28*$A43))/((1-(B$28/$B$13)^2)^2+(2*$B$4*(B$28/$B$13))^2)</f>
        <v>-2.4097406464648934</v>
      </c>
      <c r="C43">
        <f>$B$19/$E$9*1000*((1-(C$28/$B$13)^2)*SIN(C$28*$A43)-2*$B$4*(C$28/$B$13)*COS(C$28*$A43))/((1-(C$28/$B$13)^2)^2+(2*$B$4*(C$28/$B$13))^2)</f>
        <v>-29.538733317131907</v>
      </c>
      <c r="D43">
        <f>$B$19/$E$9*1000*((1-(D$28/$B$13)^2)*SIN(D$28*$A43)-2*$B$4*(D$28/$B$13)*COS(D$28*$A43))/((1-(D$28/$B$13)^2)^2+(2*$B$4*(D$28/$B$13))^2)</f>
        <v>27.858540116817167</v>
      </c>
      <c r="F43">
        <f t="shared" si="7"/>
        <v>0.25999999999999995</v>
      </c>
      <c r="G43">
        <f>$B$19/$B$1*(G$28/$B$13)^2*((1-(G$28/$B$13)^2)*SIN(G$28*$F43)-2*$B$4*(G$28/$B$13)*COS(G$28*$F43))/((1-(G$28/$B$13)^2)^2+(2*$B$4*(G$28/$B$13))^2)</f>
        <v>-0.26425763210926473</v>
      </c>
      <c r="H43">
        <f>$B$19/$B$1*(H$28/$B$13)^2*((1-(H$28/$B$13)^2)*SIN(H$28*$F43)-2*$B$4*(H$28/$B$13)*COS(H$28*$F43))/((1-(H$28/$B$13)^2)^2+(2*$B$4*(H$28/$B$13))^2)</f>
        <v>-1.6140379922456467</v>
      </c>
      <c r="I43">
        <f>$B$19/$B$1*(I$28/$B$13)^2*((1-(I$28/$B$13)^2)*SIN(I$28*$F43)-2*$B$4*(I$28/$B$13)*COS(I$28*$F43))/((1-(I$28/$B$13)^2)^2+(2*$B$4*(I$28/$B$13))^2)</f>
        <v>0.90893477733839023</v>
      </c>
    </row>
    <row r="44" spans="1:9">
      <c r="A44">
        <f t="shared" si="6"/>
        <v>0.27999999999999997</v>
      </c>
      <c r="B44">
        <f>$B$19/$E$9*1000*((1-(B$28/$B$13)^2)*SIN(B$28*$A44)-2*$B$4*(B$28/$B$13)*COS(B$28*$A44))/((1-(B$28/$B$13)^2)^2+(2*$B$4*(B$28/$B$13))^2)</f>
        <v>-0.72642122815804933</v>
      </c>
      <c r="C44">
        <f>$B$19/$E$9*1000*((1-(C$28/$B$13)^2)*SIN(C$28*$A44)-2*$B$4*(C$28/$B$13)*COS(C$28*$A44))/((1-(C$28/$B$13)^2)^2+(2*$B$4*(C$28/$B$13))^2)</f>
        <v>-20.469486284973016</v>
      </c>
      <c r="D44">
        <f>$B$19/$E$9*1000*((1-(D$28/$B$13)^2)*SIN(D$28*$A44)-2*$B$4*(D$28/$B$13)*COS(D$28*$A44))/((1-(D$28/$B$13)^2)^2+(2*$B$4*(D$28/$B$13))^2)</f>
        <v>28.740809826337216</v>
      </c>
      <c r="F44">
        <f t="shared" si="7"/>
        <v>0.27999999999999997</v>
      </c>
      <c r="G44">
        <f>$B$19/$B$1*(G$28/$B$13)^2*((1-(G$28/$B$13)^2)*SIN(G$28*$F44)-2*$B$4*(G$28/$B$13)*COS(G$28*$F44))/((1-(G$28/$B$13)^2)^2+(2*$B$4*(G$28/$B$13))^2)</f>
        <v>-7.9661001671926884E-2</v>
      </c>
      <c r="H44">
        <f>$B$19/$B$1*(H$28/$B$13)^2*((1-(H$28/$B$13)^2)*SIN(H$28*$F44)-2*$B$4*(H$28/$B$13)*COS(H$28*$F44))/((1-(H$28/$B$13)^2)^2+(2*$B$4*(H$28/$B$13))^2)</f>
        <v>-1.1184815608371375</v>
      </c>
      <c r="I44">
        <f>$B$19/$B$1*(I$28/$B$13)^2*((1-(I$28/$B$13)^2)*SIN(I$28*$F44)-2*$B$4*(I$28/$B$13)*COS(I$28*$F44))/((1-(I$28/$B$13)^2)^2+(2*$B$4*(I$28/$B$13))^2)</f>
        <v>0.93772040711699156</v>
      </c>
    </row>
    <row r="45" spans="1:9">
      <c r="A45">
        <f t="shared" si="6"/>
        <v>0.3</v>
      </c>
      <c r="B45">
        <f>$B$19/$E$9*1000*((1-(B$28/$B$13)^2)*SIN(B$28*$A45)-2*$B$4*(B$28/$B$13)*COS(B$28*$A45))/((1-(B$28/$B$13)^2)^2+(2*$B$4*(B$28/$B$13))^2)</f>
        <v>0.98864628357509676</v>
      </c>
      <c r="C45">
        <f>$B$19/$E$9*1000*((1-(C$28/$B$13)^2)*SIN(C$28*$A45)-2*$B$4*(C$28/$B$13)*COS(C$28*$A45))/((1-(C$28/$B$13)^2)^2+(2*$B$4*(C$28/$B$13))^2)</f>
        <v>-10.953660907138246</v>
      </c>
      <c r="D45">
        <f>$B$19/$E$9*1000*((1-(D$28/$B$13)^2)*SIN(D$28*$A45)-2*$B$4*(D$28/$B$13)*COS(D$28*$A45))/((1-(D$28/$B$13)^2)^2+(2*$B$4*(D$28/$B$13))^2)</f>
        <v>29.248399126367151</v>
      </c>
      <c r="F45">
        <f t="shared" si="7"/>
        <v>0.3</v>
      </c>
      <c r="G45">
        <f>$B$19/$B$1*(G$28/$B$13)^2*((1-(G$28/$B$13)^2)*SIN(G$28*$F45)-2*$B$4*(G$28/$B$13)*COS(G$28*$F45))/((1-(G$28/$B$13)^2)^2+(2*$B$4*(G$28/$B$13))^2)</f>
        <v>0.10841719679437124</v>
      </c>
      <c r="H45">
        <f>$B$19/$B$1*(H$28/$B$13)^2*((1-(H$28/$B$13)^2)*SIN(H$28*$F45)-2*$B$4*(H$28/$B$13)*COS(H$28*$F45))/((1-(H$28/$B$13)^2)^2+(2*$B$4*(H$28/$B$13))^2)</f>
        <v>-0.59852345963810161</v>
      </c>
      <c r="I45">
        <f>$B$19/$B$1*(I$28/$B$13)^2*((1-(I$28/$B$13)^2)*SIN(I$28*$F45)-2*$B$4*(I$28/$B$13)*COS(I$28*$F45))/((1-(I$28/$B$13)^2)^2+(2*$B$4*(I$28/$B$13))^2)</f>
        <v>0.95428141733028504</v>
      </c>
    </row>
    <row r="46" spans="1:9">
      <c r="A46">
        <f t="shared" si="6"/>
        <v>0.32</v>
      </c>
      <c r="B46">
        <f>$B$19/$E$9*1000*((1-(B$28/$B$13)^2)*SIN(B$28*$A46)-2*$B$4*(B$28/$B$13)*COS(B$28*$A46))/((1-(B$28/$B$13)^2)^2+(2*$B$4*(B$28/$B$13))^2)</f>
        <v>2.6605052086647984</v>
      </c>
      <c r="C46">
        <f>$B$19/$E$9*1000*((1-(C$28/$B$13)^2)*SIN(C$28*$A46)-2*$B$4*(C$28/$B$13)*COS(C$28*$A46))/((1-(C$28/$B$13)^2)^2+(2*$B$4*(C$28/$B$13))^2)</f>
        <v>-1.1988618834140157</v>
      </c>
      <c r="D46">
        <f>$B$19/$E$9*1000*((1-(D$28/$B$13)^2)*SIN(D$28*$A46)-2*$B$4*(D$28/$B$13)*COS(D$28*$A46))/((1-(D$28/$B$13)^2)^2+(2*$B$4*(D$28/$B$13))^2)</f>
        <v>29.374690814123301</v>
      </c>
      <c r="F46">
        <f t="shared" si="7"/>
        <v>0.32</v>
      </c>
      <c r="G46">
        <f>$B$19/$B$1*(G$28/$B$13)^2*((1-(G$28/$B$13)^2)*SIN(G$28*$F46)-2*$B$4*(G$28/$B$13)*COS(G$28*$F46))/((1-(G$28/$B$13)^2)^2+(2*$B$4*(G$28/$B$13))^2)</f>
        <v>0.29175704351732501</v>
      </c>
      <c r="H46">
        <f>$B$19/$B$1*(H$28/$B$13)^2*((1-(H$28/$B$13)^2)*SIN(H$28*$F46)-2*$B$4*(H$28/$B$13)*COS(H$28*$F46))/((1-(H$28/$B$13)^2)^2+(2*$B$4*(H$28/$B$13))^2)</f>
        <v>-6.550750184548787E-2</v>
      </c>
      <c r="I46">
        <f>$B$19/$B$1*(I$28/$B$13)^2*((1-(I$28/$B$13)^2)*SIN(I$28*$F46)-2*$B$4*(I$28/$B$13)*COS(I$28*$F46))/((1-(I$28/$B$13)^2)^2+(2*$B$4*(I$28/$B$13))^2)</f>
        <v>0.95840190988334006</v>
      </c>
    </row>
    <row r="47" spans="1:9">
      <c r="A47">
        <f t="shared" si="6"/>
        <v>0.34</v>
      </c>
      <c r="B47">
        <f>$B$19/$E$9*1000*((1-(B$28/$B$13)^2)*SIN(B$28*$A47)-2*$B$4*(B$28/$B$13)*COS(B$28*$A47))/((1-(B$28/$B$13)^2)^2+(2*$B$4*(B$28/$B$13))^2)</f>
        <v>4.2160872896154329</v>
      </c>
      <c r="C47">
        <f>$B$19/$E$9*1000*((1-(C$28/$B$13)^2)*SIN(C$28*$A47)-2*$B$4*(C$28/$B$13)*COS(C$28*$A47))/((1-(C$28/$B$13)^2)^2+(2*$B$4*(C$28/$B$13))^2)</f>
        <v>8.5820924501766207</v>
      </c>
      <c r="D47">
        <f>$B$19/$E$9*1000*((1-(D$28/$B$13)^2)*SIN(D$28*$A47)-2*$B$4*(D$28/$B$13)*COS(D$28*$A47))/((1-(D$28/$B$13)^2)^2+(2*$B$4*(D$28/$B$13))^2)</f>
        <v>29.118038484317516</v>
      </c>
      <c r="F47">
        <f t="shared" si="7"/>
        <v>0.34</v>
      </c>
      <c r="G47">
        <f>$B$19/$B$1*(G$28/$B$13)^2*((1-(G$28/$B$13)^2)*SIN(G$28*$F47)-2*$B$4*(G$28/$B$13)*COS(G$28*$F47))/((1-(G$28/$B$13)^2)^2+(2*$B$4*(G$28/$B$13))^2)</f>
        <v>0.46234570743294867</v>
      </c>
      <c r="H47">
        <f>$B$19/$B$1*(H$28/$B$13)^2*((1-(H$28/$B$13)^2)*SIN(H$28*$F47)-2*$B$4*(H$28/$B$13)*COS(H$28*$F47))/((1-(H$28/$B$13)^2)^2+(2*$B$4*(H$28/$B$13))^2)</f>
        <v>0.46893761891664459</v>
      </c>
      <c r="I47">
        <f>$B$19/$B$1*(I$28/$B$13)^2*((1-(I$28/$B$13)^2)*SIN(I$28*$F47)-2*$B$4*(I$28/$B$13)*COS(I$28*$F47))/((1-(I$28/$B$13)^2)^2+(2*$B$4*(I$28/$B$13))^2)</f>
        <v>0.95002816785424571</v>
      </c>
    </row>
    <row r="48" spans="1:9">
      <c r="A48">
        <f t="shared" si="6"/>
        <v>0.36000000000000004</v>
      </c>
      <c r="B48">
        <f>$B$19/$E$9*1000*((1-(B$28/$B$13)^2)*SIN(B$28*$A48)-2*$B$4*(B$28/$B$13)*COS(B$28*$A48))/((1-(B$28/$B$13)^2)^2+(2*$B$4*(B$28/$B$13))^2)</f>
        <v>5.5874061249784583</v>
      </c>
      <c r="C48">
        <f>$B$19/$E$9*1000*((1-(C$28/$B$13)^2)*SIN(C$28*$A48)-2*$B$4*(C$28/$B$13)*COS(C$28*$A48))/((1-(C$28/$B$13)^2)^2+(2*$B$4*(C$28/$B$13))^2)</f>
        <v>18.175813132884109</v>
      </c>
      <c r="D48">
        <f>$B$19/$E$9*1000*((1-(D$28/$B$13)^2)*SIN(D$28*$A48)-2*$B$4*(D$28/$B$13)*COS(D$28*$A48))/((1-(D$28/$B$13)^2)^2+(2*$B$4*(D$28/$B$13))^2)</f>
        <v>28.481787992567963</v>
      </c>
      <c r="F48">
        <f t="shared" si="7"/>
        <v>0.36000000000000004</v>
      </c>
      <c r="G48">
        <f>$B$19/$B$1*(G$28/$B$13)^2*((1-(G$28/$B$13)^2)*SIN(G$28*$F48)-2*$B$4*(G$28/$B$13)*COS(G$28*$F48))/((1-(G$28/$B$13)^2)^2+(2*$B$4*(G$28/$B$13))^2)</f>
        <v>0.61272764535290025</v>
      </c>
      <c r="H48">
        <f>$B$19/$B$1*(H$28/$B$13)^2*((1-(H$28/$B$13)^2)*SIN(H$28*$F48)-2*$B$4*(H$28/$B$13)*COS(H$28*$F48))/((1-(H$28/$B$13)^2)^2+(2*$B$4*(H$28/$B$13))^2)</f>
        <v>0.99315202928548507</v>
      </c>
      <c r="I48">
        <f>$B$19/$B$1*(I$28/$B$13)^2*((1-(I$28/$B$13)^2)*SIN(I$28*$F48)-2*$B$4*(I$28/$B$13)*COS(I$28*$F48))/((1-(I$28/$B$13)^2)^2+(2*$B$4*(I$28/$B$13))^2)</f>
        <v>0.92926935577633951</v>
      </c>
    </row>
    <row r="49" spans="1:9">
      <c r="A49">
        <f t="shared" si="6"/>
        <v>0.38000000000000006</v>
      </c>
      <c r="B49">
        <f>$B$19/$E$9*1000*((1-(B$28/$B$13)^2)*SIN(B$28*$A49)-2*$B$4*(B$28/$B$13)*COS(B$28*$A49))/((1-(B$28/$B$13)^2)^2+(2*$B$4*(B$28/$B$13))^2)</f>
        <v>6.7145285013306664</v>
      </c>
      <c r="C49">
        <f>$B$19/$E$9*1000*((1-(C$28/$B$13)^2)*SIN(C$28*$A49)-2*$B$4*(C$28/$B$13)*COS(C$28*$A49))/((1-(C$28/$B$13)^2)^2+(2*$B$4*(C$28/$B$13))^2)</f>
        <v>27.372996039938858</v>
      </c>
      <c r="D49">
        <f>$B$19/$E$9*1000*((1-(D$28/$B$13)^2)*SIN(D$28*$A49)-2*$B$4*(D$28/$B$13)*COS(D$28*$A49))/((1-(D$28/$B$13)^2)^2+(2*$B$4*(D$28/$B$13))^2)</f>
        <v>27.474233837054328</v>
      </c>
      <c r="F49">
        <f t="shared" si="7"/>
        <v>0.38000000000000006</v>
      </c>
      <c r="G49">
        <f>$B$19/$B$1*(G$28/$B$13)^2*((1-(G$28/$B$13)^2)*SIN(G$28*$F49)-2*$B$4*(G$28/$B$13)*COS(G$28*$F49))/((1-(G$28/$B$13)^2)^2+(2*$B$4*(G$28/$B$13))^2)</f>
        <v>0.73633044497747868</v>
      </c>
      <c r="H49">
        <f>$B$19/$B$1*(H$28/$B$13)^2*((1-(H$28/$B$13)^2)*SIN(H$28*$F49)-2*$B$4*(H$28/$B$13)*COS(H$28*$F49))/((1-(H$28/$B$13)^2)^2+(2*$B$4*(H$28/$B$13))^2)</f>
        <v>1.4956990570894515</v>
      </c>
      <c r="I49">
        <f>$B$19/$B$1*(I$28/$B$13)^2*((1-(I$28/$B$13)^2)*SIN(I$28*$F49)-2*$B$4*(I$28/$B$13)*COS(I$28*$F49))/((1-(I$28/$B$13)^2)^2+(2*$B$4*(I$28/$B$13))^2)</f>
        <v>0.89639609651156837</v>
      </c>
    </row>
    <row r="50" spans="1:9">
      <c r="A50">
        <f t="shared" si="6"/>
        <v>0.40000000000000008</v>
      </c>
      <c r="B50">
        <f>$B$19/$E$9*1000*((1-(B$28/$B$13)^2)*SIN(B$28*$A50)-2*$B$4*(B$28/$B$13)*COS(B$28*$A50))/((1-(B$28/$B$13)^2)^2+(2*$B$4*(B$28/$B$13))^2)</f>
        <v>7.5481937622922368</v>
      </c>
      <c r="C50">
        <f>$B$19/$E$9*1000*((1-(C$28/$B$13)^2)*SIN(C$28*$A50)-2*$B$4*(C$28/$B$13)*COS(C$28*$A50))/((1-(C$28/$B$13)^2)^2+(2*$B$4*(C$28/$B$13))^2)</f>
        <v>35.972988225276154</v>
      </c>
      <c r="D50">
        <f>$B$19/$E$9*1000*((1-(D$28/$B$13)^2)*SIN(D$28*$A50)-2*$B$4*(D$28/$B$13)*COS(D$28*$A50))/((1-(D$28/$B$13)^2)^2+(2*$B$4*(D$28/$B$13))^2)</f>
        <v>26.108511027049222</v>
      </c>
      <c r="F50">
        <f t="shared" si="7"/>
        <v>0.40000000000000008</v>
      </c>
      <c r="G50">
        <f>$B$19/$B$1*(G$28/$B$13)^2*((1-(G$28/$B$13)^2)*SIN(G$28*$F50)-2*$B$4*(G$28/$B$13)*COS(G$28*$F50))/((1-(G$28/$B$13)^2)^2+(2*$B$4*(G$28/$B$13))^2)</f>
        <v>0.82775207085105229</v>
      </c>
      <c r="H50">
        <f>$B$19/$B$1*(H$28/$B$13)^2*((1-(H$28/$B$13)^2)*SIN(H$28*$F50)-2*$B$4*(H$28/$B$13)*COS(H$28*$F50))/((1-(H$28/$B$13)^2)^2+(2*$B$4*(H$28/$B$13))^2)</f>
        <v>1.9656147427461383</v>
      </c>
      <c r="I50">
        <f>$B$19/$B$1*(I$28/$B$13)^2*((1-(I$28/$B$13)^2)*SIN(I$28*$F50)-2*$B$4*(I$28/$B$13)*COS(I$28*$F50))/((1-(I$28/$B$13)^2)^2+(2*$B$4*(I$28/$B$13))^2)</f>
        <v>0.8518369432676195</v>
      </c>
    </row>
    <row r="51" spans="1:9">
      <c r="A51">
        <f t="shared" si="6"/>
        <v>0.4200000000000001</v>
      </c>
      <c r="B51">
        <f>$B$19/$E$9*1000*((1-(B$28/$B$13)^2)*SIN(B$28*$A51)-2*$B$4*(B$28/$B$13)*COS(B$28*$A51))/((1-(B$28/$B$13)^2)^2+(2*$B$4*(B$28/$B$13))^2)</f>
        <v>8.0519667355893887</v>
      </c>
      <c r="C51">
        <f>$B$19/$E$9*1000*((1-(C$28/$B$13)^2)*SIN(C$28*$A51)-2*$B$4*(C$28/$B$13)*COS(C$28*$A51))/((1-(C$28/$B$13)^2)^2+(2*$B$4*(C$28/$B$13))^2)</f>
        <v>43.788165523370552</v>
      </c>
      <c r="D51">
        <f>$B$19/$E$9*1000*((1-(D$28/$B$13)^2)*SIN(D$28*$A51)-2*$B$4*(D$28/$B$13)*COS(D$28*$A51))/((1-(D$28/$B$13)^2)^2+(2*$B$4*(D$28/$B$13))^2)</f>
        <v>24.402423847984906</v>
      </c>
      <c r="F51">
        <f t="shared" si="7"/>
        <v>0.4200000000000001</v>
      </c>
      <c r="G51">
        <f>$B$19/$B$1*(G$28/$B$13)^2*((1-(G$28/$B$13)^2)*SIN(G$28*$F51)-2*$B$4*(G$28/$B$13)*COS(G$28*$F51))/((1-(G$28/$B$13)^2)^2+(2*$B$4*(G$28/$B$13))^2)</f>
        <v>0.88299695923331256</v>
      </c>
      <c r="H51">
        <f>$B$19/$B$1*(H$28/$B$13)^2*((1-(H$28/$B$13)^2)*SIN(H$28*$F51)-2*$B$4*(H$28/$B$13)*COS(H$28*$F51))/((1-(H$28/$B$13)^2)^2+(2*$B$4*(H$28/$B$13))^2)</f>
        <v>2.3926470375921789</v>
      </c>
      <c r="I51">
        <f>$B$19/$B$1*(I$28/$B$13)^2*((1-(I$28/$B$13)^2)*SIN(I$28*$F51)-2*$B$4*(I$28/$B$13)*COS(I$28*$F51))/((1-(I$28/$B$13)^2)^2+(2*$B$4*(I$28/$B$13))^2)</f>
        <v>0.7961727927514699</v>
      </c>
    </row>
    <row r="52" spans="1:9">
      <c r="A52">
        <f t="shared" si="6"/>
        <v>0.44000000000000011</v>
      </c>
      <c r="B52">
        <f>$B$19/$E$9*1000*((1-(B$28/$B$13)^2)*SIN(B$28*$A52)-2*$B$4*(B$28/$B$13)*COS(B$28*$A52))/((1-(B$28/$B$13)^2)^2+(2*$B$4*(B$28/$B$13))^2)</f>
        <v>8.2038301249181114</v>
      </c>
      <c r="C52">
        <f>$B$19/$E$9*1000*((1-(C$28/$B$13)^2)*SIN(C$28*$A52)-2*$B$4*(C$28/$B$13)*COS(C$28*$A52))/((1-(C$28/$B$13)^2)^2+(2*$B$4*(C$28/$B$13))^2)</f>
        <v>50.648025904988899</v>
      </c>
      <c r="D52">
        <f>$B$19/$E$9*1000*((1-(D$28/$B$13)^2)*SIN(D$28*$A52)-2*$B$4*(D$28/$B$13)*COS(D$28*$A52))/((1-(D$28/$B$13)^2)^2+(2*$B$4*(D$28/$B$13))^2)</f>
        <v>22.378213755364559</v>
      </c>
      <c r="F52">
        <f t="shared" si="7"/>
        <v>0.44000000000000011</v>
      </c>
      <c r="G52">
        <f>$B$19/$B$1*(G$28/$B$13)^2*((1-(G$28/$B$13)^2)*SIN(G$28*$F52)-2*$B$4*(G$28/$B$13)*COS(G$28*$F52))/((1-(G$28/$B$13)^2)^2+(2*$B$4*(G$28/$B$13))^2)</f>
        <v>0.89965064340756939</v>
      </c>
      <c r="H52">
        <f>$B$19/$B$1*(H$28/$B$13)^2*((1-(H$28/$B$13)^2)*SIN(H$28*$F52)-2*$B$4*(H$28/$B$13)*COS(H$28*$F52))/((1-(H$28/$B$13)^2)^2+(2*$B$4*(H$28/$B$13))^2)</f>
        <v>2.7674794706068724</v>
      </c>
      <c r="I52">
        <f>$B$19/$B$1*(I$28/$B$13)^2*((1-(I$28/$B$13)^2)*SIN(I$28*$F52)-2*$B$4*(I$28/$B$13)*COS(I$28*$F52))/((1-(I$28/$B$13)^2)^2+(2*$B$4*(I$28/$B$13))^2)</f>
        <v>0.73012931229244427</v>
      </c>
    </row>
    <row r="53" spans="1:9">
      <c r="A53">
        <f t="shared" si="6"/>
        <v>0.46000000000000013</v>
      </c>
      <c r="B53">
        <f>$B$19/$E$9*1000*((1-(B$28/$B$13)^2)*SIN(B$28*$A53)-2*$B$4*(B$28/$B$13)*COS(B$28*$A53))/((1-(B$28/$B$13)^2)^2+(2*$B$4*(B$28/$B$13))^2)</f>
        <v>7.9971467714433446</v>
      </c>
      <c r="C53">
        <f>$B$19/$E$9*1000*((1-(C$28/$B$13)^2)*SIN(C$28*$A53)-2*$B$4*(C$28/$B$13)*COS(C$28*$A53))/((1-(C$28/$B$13)^2)^2+(2*$B$4*(C$28/$B$13))^2)</f>
        <v>56.402909283007325</v>
      </c>
      <c r="D53">
        <f>$B$19/$E$9*1000*((1-(D$28/$B$13)^2)*SIN(D$28*$A53)-2*$B$4*(D$28/$B$13)*COS(D$28*$A53))/((1-(D$28/$B$13)^2)^2+(2*$B$4*(D$28/$B$13))^2)</f>
        <v>20.062269423375849</v>
      </c>
      <c r="F53">
        <f t="shared" si="7"/>
        <v>0.46000000000000013</v>
      </c>
      <c r="G53">
        <f>$B$19/$B$1*(G$28/$B$13)^2*((1-(G$28/$B$13)^2)*SIN(G$28*$F53)-2*$B$4*(G$28/$B$13)*COS(G$28*$F53))/((1-(G$28/$B$13)^2)^2+(2*$B$4*(G$28/$B$13))^2)</f>
        <v>0.87698527746216426</v>
      </c>
      <c r="H53">
        <f>$B$19/$B$1*(H$28/$B$13)^2*((1-(H$28/$B$13)^2)*SIN(H$28*$F53)-2*$B$4*(H$28/$B$13)*COS(H$28*$F53))/((1-(H$28/$B$13)^2)^2+(2*$B$4*(H$28/$B$13))^2)</f>
        <v>3.0819344038411791</v>
      </c>
      <c r="I53">
        <f>$B$19/$B$1*(I$28/$B$13)^2*((1-(I$28/$B$13)^2)*SIN(I$28*$F53)-2*$B$4*(I$28/$B$13)*COS(I$28*$F53))/((1-(I$28/$B$13)^2)^2+(2*$B$4*(I$28/$B$13))^2)</f>
        <v>0.65456747965881212</v>
      </c>
    </row>
    <row r="54" spans="1:9">
      <c r="A54">
        <f t="shared" si="6"/>
        <v>0.48000000000000015</v>
      </c>
      <c r="B54">
        <f>$B$19/$E$9*1000*((1-(B$28/$B$13)^2)*SIN(B$28*$A54)-2*$B$4*(B$28/$B$13)*COS(B$28*$A54))/((1-(B$28/$B$13)^2)^2+(2*$B$4*(B$28/$B$13))^2)</f>
        <v>7.4409497294887048</v>
      </c>
      <c r="C54">
        <f>$B$19/$E$9*1000*((1-(C$28/$B$13)^2)*SIN(C$28*$A54)-2*$B$4*(C$28/$B$13)*COS(C$28*$A54))/((1-(C$28/$B$13)^2)^2+(2*$B$4*(C$28/$B$13))^2)</f>
        <v>60.927262614094218</v>
      </c>
      <c r="D54">
        <f>$B$19/$E$9*1000*((1-(D$28/$B$13)^2)*SIN(D$28*$A54)-2*$B$4*(D$28/$B$13)*COS(D$28*$A54))/((1-(D$28/$B$13)^2)^2+(2*$B$4*(D$28/$B$13))^2)</f>
        <v>17.484782728166646</v>
      </c>
      <c r="F54">
        <f t="shared" si="7"/>
        <v>0.48000000000000015</v>
      </c>
      <c r="G54">
        <f>$B$19/$B$1*(G$28/$B$13)^2*((1-(G$28/$B$13)^2)*SIN(G$28*$F54)-2*$B$4*(G$28/$B$13)*COS(G$28*$F54))/((1-(G$28/$B$13)^2)^2+(2*$B$4*(G$28/$B$13))^2)</f>
        <v>0.81599144664940426</v>
      </c>
      <c r="H54">
        <f>$B$19/$B$1*(H$28/$B$13)^2*((1-(H$28/$B$13)^2)*SIN(H$28*$F54)-2*$B$4*(H$28/$B$13)*COS(H$28*$F54))/((1-(H$28/$B$13)^2)^2+(2*$B$4*(H$28/$B$13))^2)</f>
        <v>3.3291514421724093</v>
      </c>
      <c r="I54">
        <f>$B$19/$B$1*(I$28/$B$13)^2*((1-(I$28/$B$13)^2)*SIN(I$28*$F54)-2*$B$4*(I$28/$B$13)*COS(I$28*$F54))/((1-(I$28/$B$13)^2)^2+(2*$B$4*(I$28/$B$13))^2)</f>
        <v>0.5704723588958831</v>
      </c>
    </row>
    <row r="55" spans="1:9">
      <c r="A55">
        <f t="shared" si="6"/>
        <v>0.50000000000000011</v>
      </c>
      <c r="B55">
        <f>$B$19/$E$9*1000*((1-(B$28/$B$13)^2)*SIN(B$28*$A55)-2*$B$4*(B$28/$B$13)*COS(B$28*$A55))/((1-(B$28/$B$13)^2)^2+(2*$B$4*(B$28/$B$13))^2)</f>
        <v>6.5595474787171302</v>
      </c>
      <c r="C55">
        <f>$B$19/$E$9*1000*((1-(C$28/$B$13)^2)*SIN(C$28*$A55)-2*$B$4*(C$28/$B$13)*COS(C$28*$A55))/((1-(C$28/$B$13)^2)^2+(2*$B$4*(C$28/$B$13))^2)</f>
        <v>64.122379062243922</v>
      </c>
      <c r="D55">
        <f>$B$19/$E$9*1000*((1-(D$28/$B$13)^2)*SIN(D$28*$A55)-2*$B$4*(D$28/$B$13)*COS(D$28*$A55))/((1-(D$28/$B$13)^2)^2+(2*$B$4*(D$28/$B$13))^2)</f>
        <v>14.679355150566863</v>
      </c>
      <c r="F55">
        <f t="shared" si="7"/>
        <v>0.50000000000000011</v>
      </c>
      <c r="G55">
        <f>$B$19/$B$1*(G$28/$B$13)^2*((1-(G$28/$B$13)^2)*SIN(G$28*$F55)-2*$B$4*(G$28/$B$13)*COS(G$28*$F55))/((1-(G$28/$B$13)^2)^2+(2*$B$4*(G$28/$B$13))^2)</f>
        <v>0.71933487405667995</v>
      </c>
      <c r="H55">
        <f>$B$19/$B$1*(H$28/$B$13)^2*((1-(H$28/$B$13)^2)*SIN(H$28*$F55)-2*$B$4*(H$28/$B$13)*COS(H$28*$F55))/((1-(H$28/$B$13)^2)^2+(2*$B$4*(H$28/$B$13))^2)</f>
        <v>3.5037371050576764</v>
      </c>
      <c r="I55">
        <f>$B$19/$B$1*(I$28/$B$13)^2*((1-(I$28/$B$13)^2)*SIN(I$28*$F55)-2*$B$4*(I$28/$B$13)*COS(I$28*$F55))/((1-(I$28/$B$13)^2)^2+(2*$B$4*(I$28/$B$13))^2)</f>
        <v>0.47894025850971372</v>
      </c>
    </row>
    <row r="56" spans="1:9">
      <c r="A56">
        <f t="shared" si="6"/>
        <v>0.52000000000000013</v>
      </c>
      <c r="B56">
        <f>$B$19/$E$9*1000*((1-(B$28/$B$13)^2)*SIN(B$28*$A56)-2*$B$4*(B$28/$B$13)*COS(B$28*$A56))/((1-(B$28/$B$13)^2)^2+(2*$B$4*(B$28/$B$13))^2)</f>
        <v>5.3914615269245818</v>
      </c>
      <c r="C56">
        <f>$B$19/$E$9*1000*((1-(C$28/$B$13)^2)*SIN(C$28*$A56)-2*$B$4*(C$28/$B$13)*COS(C$28*$A56))/((1-(C$28/$B$13)^2)^2+(2*$B$4*(C$28/$B$13))^2)</f>
        <v>65.91855146442407</v>
      </c>
      <c r="D56">
        <f>$B$19/$E$9*1000*((1-(D$28/$B$13)^2)*SIN(D$28*$A56)-2*$B$4*(D$28/$B$13)*COS(D$28*$A56))/((1-(D$28/$B$13)^2)^2+(2*$B$4*(D$28/$B$13))^2)</f>
        <v>11.682559729399037</v>
      </c>
      <c r="F56">
        <f t="shared" si="7"/>
        <v>0.52000000000000013</v>
      </c>
      <c r="G56">
        <f>$B$19/$B$1*(G$28/$B$13)^2*((1-(G$28/$B$13)^2)*SIN(G$28*$F56)-2*$B$4*(G$28/$B$13)*COS(G$28*$F56))/((1-(G$28/$B$13)^2)^2+(2*$B$4*(G$28/$B$13))^2)</f>
        <v>0.59123991571598666</v>
      </c>
      <c r="H56">
        <f>$B$19/$B$1*(H$28/$B$13)^2*((1-(H$28/$B$13)^2)*SIN(H$28*$F56)-2*$B$4*(H$28/$B$13)*COS(H$28*$F56))/((1-(H$28/$B$13)^2)^2+(2*$B$4*(H$28/$B$13))^2)</f>
        <v>3.601882494929912</v>
      </c>
      <c r="I56">
        <f>$B$19/$B$1*(I$28/$B$13)^2*((1-(I$28/$B$13)^2)*SIN(I$28*$F56)-2*$B$4*(I$28/$B$13)*COS(I$28*$F56))/((1-(I$28/$B$13)^2)^2+(2*$B$4*(I$28/$B$13))^2)</f>
        <v>0.38116443940914374</v>
      </c>
    </row>
    <row r="57" spans="1:9">
      <c r="A57">
        <f t="shared" si="6"/>
        <v>0.54000000000000015</v>
      </c>
      <c r="B57">
        <f>$B$19/$E$9*1000*((1-(B$28/$B$13)^2)*SIN(B$28*$A57)-2*$B$4*(B$28/$B$13)*COS(B$28*$A57))/((1-(B$28/$B$13)^2)^2+(2*$B$4*(B$28/$B$13))^2)</f>
        <v>3.9877428353026705</v>
      </c>
      <c r="C57">
        <f>$B$19/$E$9*1000*((1-(C$28/$B$13)^2)*SIN(C$28*$A57)-2*$B$4*(C$28/$B$13)*COS(C$28*$A57))/((1-(C$28/$B$13)^2)^2+(2*$B$4*(C$28/$B$13))^2)</f>
        <v>66.276593116642829</v>
      </c>
      <c r="D57">
        <f>$B$19/$E$9*1000*((1-(D$28/$B$13)^2)*SIN(D$28*$A57)-2*$B$4*(D$28/$B$13)*COS(D$28*$A57))/((1-(D$28/$B$13)^2)^2+(2*$B$4*(D$28/$B$13))^2)</f>
        <v>8.533464275986022</v>
      </c>
      <c r="F57">
        <f t="shared" si="7"/>
        <v>0.54000000000000015</v>
      </c>
      <c r="G57">
        <f>$B$19/$B$1*(G$28/$B$13)^2*((1-(G$28/$B$13)^2)*SIN(G$28*$F57)-2*$B$4*(G$28/$B$13)*COS(G$28*$F57))/((1-(G$28/$B$13)^2)^2+(2*$B$4*(G$28/$B$13))^2)</f>
        <v>0.43730493597461989</v>
      </c>
      <c r="H57">
        <f>$B$19/$B$1*(H$28/$B$13)^2*((1-(H$28/$B$13)^2)*SIN(H$28*$F57)-2*$B$4*(H$28/$B$13)*COS(H$28*$F57))/((1-(H$28/$B$13)^2)^2+(2*$B$4*(H$28/$B$13))^2)</f>
        <v>3.6214463950905289</v>
      </c>
      <c r="I57">
        <f>$B$19/$B$1*(I$28/$B$13)^2*((1-(I$28/$B$13)^2)*SIN(I$28*$F57)-2*$B$4*(I$28/$B$13)*COS(I$28*$F57))/((1-(I$28/$B$13)^2)^2+(2*$B$4*(I$28/$B$13))^2)</f>
        <v>0.27841955892499309</v>
      </c>
    </row>
    <row r="58" spans="1:9">
      <c r="A58">
        <f t="shared" si="6"/>
        <v>0.56000000000000016</v>
      </c>
      <c r="B58">
        <f>$B$19/$E$9*1000*((1-(B$28/$B$13)^2)*SIN(B$28*$A58)-2*$B$4*(B$28/$B$13)*COS(B$28*$A58))/((1-(B$28/$B$13)^2)^2+(2*$B$4*(B$28/$B$13))^2)</f>
        <v>2.4097406464648774</v>
      </c>
      <c r="C58">
        <f>$B$19/$E$9*1000*((1-(C$28/$B$13)^2)*SIN(C$28*$A58)-2*$B$4*(C$28/$B$13)*COS(C$28*$A58))/((1-(C$28/$B$13)^2)^2+(2*$B$4*(C$28/$B$13))^2)</f>
        <v>65.188692701776461</v>
      </c>
      <c r="D58">
        <f>$B$19/$E$9*1000*((1-(D$28/$B$13)^2)*SIN(D$28*$A58)-2*$B$4*(D$28/$B$13)*COS(D$28*$A58))/((1-(D$28/$B$13)^2)^2+(2*$B$4*(D$28/$B$13))^2)</f>
        <v>5.2731220654838715</v>
      </c>
      <c r="F58">
        <f t="shared" si="7"/>
        <v>0.56000000000000016</v>
      </c>
      <c r="G58">
        <f>$B$19/$B$1*(G$28/$B$13)^2*((1-(G$28/$B$13)^2)*SIN(G$28*$F58)-2*$B$4*(G$28/$B$13)*COS(G$28*$F58))/((1-(G$28/$B$13)^2)^2+(2*$B$4*(G$28/$B$13))^2)</f>
        <v>0.26425763210926295</v>
      </c>
      <c r="H58">
        <f>$B$19/$B$1*(H$28/$B$13)^2*((1-(H$28/$B$13)^2)*SIN(H$28*$F58)-2*$B$4*(H$28/$B$13)*COS(H$28*$F58))/((1-(H$28/$B$13)^2)^2+(2*$B$4*(H$28/$B$13))^2)</f>
        <v>3.5620019841700472</v>
      </c>
      <c r="I58">
        <f>$B$19/$B$1*(I$28/$B$13)^2*((1-(I$28/$B$13)^2)*SIN(I$28*$F58)-2*$B$4*(I$28/$B$13)*COS(I$28*$F58))/((1-(I$28/$B$13)^2)^2+(2*$B$4*(I$28/$B$13))^2)</f>
        <v>0.17204505370241652</v>
      </c>
    </row>
    <row r="59" spans="1:9">
      <c r="A59">
        <f t="shared" si="6"/>
        <v>0.58000000000000018</v>
      </c>
      <c r="B59">
        <f>$B$19/$E$9*1000*((1-(B$28/$B$13)^2)*SIN(B$28*$A59)-2*$B$4*(B$28/$B$13)*COS(B$28*$A59))/((1-(B$28/$B$13)^2)^2+(2*$B$4*(B$28/$B$13))^2)</f>
        <v>0.72642122815802856</v>
      </c>
      <c r="C59">
        <f>$B$19/$E$9*1000*((1-(C$28/$B$13)^2)*SIN(C$28*$A59)-2*$B$4*(C$28/$B$13)*COS(C$28*$A59))/((1-(C$28/$B$13)^2)^2+(2*$B$4*(C$28/$B$13))^2)</f>
        <v>62.678584707382115</v>
      </c>
      <c r="D59">
        <f>$B$19/$E$9*1000*((1-(D$28/$B$13)^2)*SIN(D$28*$A59)-2*$B$4*(D$28/$B$13)*COS(D$28*$A59))/((1-(D$28/$B$13)^2)^2+(2*$B$4*(D$28/$B$13))^2)</f>
        <v>1.9440366446572854</v>
      </c>
      <c r="F59">
        <f t="shared" si="7"/>
        <v>0.58000000000000018</v>
      </c>
      <c r="G59">
        <f>$B$19/$B$1*(G$28/$B$13)^2*((1-(G$28/$B$13)^2)*SIN(G$28*$F59)-2*$B$4*(G$28/$B$13)*COS(G$28*$F59))/((1-(G$28/$B$13)^2)^2+(2*$B$4*(G$28/$B$13))^2)</f>
        <v>7.9661001671924608E-2</v>
      </c>
      <c r="H59">
        <f>$B$19/$B$1*(H$28/$B$13)^2*((1-(H$28/$B$13)^2)*SIN(H$28*$F59)-2*$B$4*(H$28/$B$13)*COS(H$28*$F59))/((1-(H$28/$B$13)^2)^2+(2*$B$4*(H$28/$B$13))^2)</f>
        <v>3.4248461479974015</v>
      </c>
      <c r="I59">
        <f>$B$19/$B$1*(I$28/$B$13)^2*((1-(I$28/$B$13)^2)*SIN(I$28*$F59)-2*$B$4*(I$28/$B$13)*COS(I$28*$F59))/((1-(I$28/$B$13)^2)^2+(2*$B$4*(I$28/$B$13))^2)</f>
        <v>6.3427678095829831E-2</v>
      </c>
    </row>
    <row r="60" spans="1:9">
      <c r="A60">
        <f t="shared" si="6"/>
        <v>0.6000000000000002</v>
      </c>
      <c r="B60">
        <f>$B$19/$E$9*1000*((1-(B$28/$B$13)^2)*SIN(B$28*$A60)-2*$B$4*(B$28/$B$13)*COS(B$28*$A60))/((1-(B$28/$B$13)^2)^2+(2*$B$4*(B$28/$B$13))^2)</f>
        <v>-0.9886462835751173</v>
      </c>
      <c r="C60">
        <f>$B$19/$E$9*1000*((1-(C$28/$B$13)^2)*SIN(C$28*$A60)-2*$B$4*(C$28/$B$13)*COS(C$28*$A60))/((1-(C$28/$B$13)^2)^2+(2*$B$4*(C$28/$B$13))^2)</f>
        <v>58.801031615526902</v>
      </c>
      <c r="D60">
        <f>$B$19/$E$9*1000*((1-(D$28/$B$13)^2)*SIN(D$28*$A60)-2*$B$4*(D$28/$B$13)*COS(D$28*$A60))/((1-(D$28/$B$13)^2)^2+(2*$B$4*(D$28/$B$13))^2)</f>
        <v>-1.4103922668532995</v>
      </c>
      <c r="F60">
        <f t="shared" si="7"/>
        <v>0.6000000000000002</v>
      </c>
      <c r="G60">
        <f>$B$19/$B$1*(G$28/$B$13)^2*((1-(G$28/$B$13)^2)*SIN(G$28*$F60)-2*$B$4*(G$28/$B$13)*COS(G$28*$F60))/((1-(G$28/$B$13)^2)^2+(2*$B$4*(G$28/$B$13))^2)</f>
        <v>-0.1084171967943735</v>
      </c>
      <c r="H60">
        <f>$B$19/$B$1*(H$28/$B$13)^2*((1-(H$28/$B$13)^2)*SIN(H$28*$F60)-2*$B$4*(H$28/$B$13)*COS(H$28*$F60))/((1-(H$28/$B$13)^2)^2+(2*$B$4*(H$28/$B$13))^2)</f>
        <v>3.2129711857229002</v>
      </c>
      <c r="I60">
        <f>$B$19/$B$1*(I$28/$B$13)^2*((1-(I$28/$B$13)^2)*SIN(I$28*$F60)-2*$B$4*(I$28/$B$13)*COS(I$28*$F60))/((1-(I$28/$B$13)^2)^2+(2*$B$4*(I$28/$B$13))^2)</f>
        <v>-4.6016574294868481E-2</v>
      </c>
    </row>
    <row r="61" spans="1:9">
      <c r="A61">
        <f t="shared" si="6"/>
        <v>0.62000000000000022</v>
      </c>
      <c r="B61">
        <f>$B$19/$E$9*1000*((1-(B$28/$B$13)^2)*SIN(B$28*$A61)-2*$B$4*(B$28/$B$13)*COS(B$28*$A61))/((1-(B$28/$B$13)^2)^2+(2*$B$4*(B$28/$B$13))^2)</f>
        <v>-2.6605052086648175</v>
      </c>
      <c r="C61">
        <f>$B$19/$E$9*1000*((1-(C$28/$B$13)^2)*SIN(C$28*$A61)-2*$B$4*(C$28/$B$13)*COS(C$28*$A61))/((1-(C$28/$B$13)^2)^2+(2*$B$4*(C$28/$B$13))^2)</f>
        <v>53.640629161586084</v>
      </c>
      <c r="D61">
        <f>$B$19/$E$9*1000*((1-(D$28/$B$13)^2)*SIN(D$28*$A61)-2*$B$4*(D$28/$B$13)*COS(D$28*$A61))/((1-(D$28/$B$13)^2)^2+(2*$B$4*(D$28/$B$13))^2)</f>
        <v>-4.7464345582484677</v>
      </c>
      <c r="F61">
        <f t="shared" si="7"/>
        <v>0.62000000000000022</v>
      </c>
      <c r="G61">
        <f>$B$19/$B$1*(G$28/$B$13)^2*((1-(G$28/$B$13)^2)*SIN(G$28*$F61)-2*$B$4*(G$28/$B$13)*COS(G$28*$F61))/((1-(G$28/$B$13)^2)^2+(2*$B$4*(G$28/$B$13))^2)</f>
        <v>-0.29175704351732712</v>
      </c>
      <c r="H61">
        <f>$B$19/$B$1*(H$28/$B$13)^2*((1-(H$28/$B$13)^2)*SIN(H$28*$F61)-2*$B$4*(H$28/$B$13)*COS(H$28*$F61))/((1-(H$28/$B$13)^2)^2+(2*$B$4*(H$28/$B$13))^2)</f>
        <v>2.9309995274762195</v>
      </c>
      <c r="I61">
        <f>$B$19/$B$1*(I$28/$B$13)^2*((1-(I$28/$B$13)^2)*SIN(I$28*$F61)-2*$B$4*(I$28/$B$13)*COS(I$28*$F61))/((1-(I$28/$B$13)^2)^2+(2*$B$4*(I$28/$B$13))^2)</f>
        <v>-0.15486093026635267</v>
      </c>
    </row>
    <row r="62" spans="1:9">
      <c r="A62">
        <f t="shared" si="6"/>
        <v>0.64000000000000024</v>
      </c>
      <c r="B62">
        <f>$B$19/$E$9*1000*((1-(B$28/$B$13)^2)*SIN(B$28*$A62)-2*$B$4*(B$28/$B$13)*COS(B$28*$A62))/((1-(B$28/$B$13)^2)^2+(2*$B$4*(B$28/$B$13))^2)</f>
        <v>-4.2160872896154515</v>
      </c>
      <c r="C62">
        <f>$B$19/$E$9*1000*((1-(C$28/$B$13)^2)*SIN(C$28*$A62)-2*$B$4*(C$28/$B$13)*COS(C$28*$A62))/((1-(C$28/$B$13)^2)^2+(2*$B$4*(C$28/$B$13))^2)</f>
        <v>47.309960727419877</v>
      </c>
      <c r="D62">
        <f>$B$19/$E$9*1000*((1-(D$28/$B$13)^2)*SIN(D$28*$A62)-2*$B$4*(D$28/$B$13)*COS(D$28*$A62))/((1-(D$28/$B$13)^2)^2+(2*$B$4*(D$28/$B$13))^2)</f>
        <v>-8.0205998164407362</v>
      </c>
      <c r="F62">
        <f t="shared" si="7"/>
        <v>0.64000000000000024</v>
      </c>
      <c r="G62">
        <f>$B$19/$B$1*(G$28/$B$13)^2*((1-(G$28/$B$13)^2)*SIN(G$28*$F62)-2*$B$4*(G$28/$B$13)*COS(G$28*$F62))/((1-(G$28/$B$13)^2)^2+(2*$B$4*(G$28/$B$13))^2)</f>
        <v>-0.46234570743295067</v>
      </c>
      <c r="H62">
        <f>$B$19/$B$1*(H$28/$B$13)^2*((1-(H$28/$B$13)^2)*SIN(H$28*$F62)-2*$B$4*(H$28/$B$13)*COS(H$28*$F62))/((1-(H$28/$B$13)^2)^2+(2*$B$4*(H$28/$B$13))^2)</f>
        <v>2.5850828878101479</v>
      </c>
      <c r="I62">
        <f>$B$19/$B$1*(I$28/$B$13)^2*((1-(I$28/$B$13)^2)*SIN(I$28*$F62)-2*$B$4*(I$28/$B$13)*COS(I$28*$F62))/((1-(I$28/$B$13)^2)^2+(2*$B$4*(I$28/$B$13))^2)</f>
        <v>-0.26168643718254525</v>
      </c>
    </row>
    <row r="63" spans="1:9">
      <c r="A63">
        <f t="shared" si="6"/>
        <v>0.66000000000000025</v>
      </c>
      <c r="B63">
        <f>$B$19/$E$9*1000*((1-(B$28/$B$13)^2)*SIN(B$28*$A63)-2*$B$4*(B$28/$B$13)*COS(B$28*$A63))/((1-(B$28/$B$13)^2)^2+(2*$B$4*(B$28/$B$13))^2)</f>
        <v>-5.5874061249784699</v>
      </c>
      <c r="C63">
        <f>$B$19/$E$9*1000*((1-(C$28/$B$13)^2)*SIN(C$28*$A63)-2*$B$4*(C$28/$B$13)*COS(C$28*$A63))/((1-(C$28/$B$13)^2)^2+(2*$B$4*(C$28/$B$13))^2)</f>
        <v>39.947141134132842</v>
      </c>
      <c r="D63">
        <f>$B$19/$E$9*1000*((1-(D$28/$B$13)^2)*SIN(D$28*$A63)-2*$B$4*(D$28/$B$13)*COS(D$28*$A63))/((1-(D$28/$B$13)^2)^2+(2*$B$4*(D$28/$B$13))^2)</f>
        <v>-11.190204290099127</v>
      </c>
      <c r="F63">
        <f t="shared" si="7"/>
        <v>0.66000000000000025</v>
      </c>
      <c r="G63">
        <f>$B$19/$B$1*(G$28/$B$13)^2*((1-(G$28/$B$13)^2)*SIN(G$28*$F63)-2*$B$4*(G$28/$B$13)*COS(G$28*$F63))/((1-(G$28/$B$13)^2)^2+(2*$B$4*(G$28/$B$13))^2)</f>
        <v>-0.61272764535290158</v>
      </c>
      <c r="H63">
        <f>$B$19/$B$1*(H$28/$B$13)^2*((1-(H$28/$B$13)^2)*SIN(H$28*$F63)-2*$B$4*(H$28/$B$13)*COS(H$28*$F63))/((1-(H$28/$B$13)^2)^2+(2*$B$4*(H$28/$B$13))^2)</f>
        <v>2.1827680550775104</v>
      </c>
      <c r="I63">
        <f>$B$19/$B$1*(I$28/$B$13)^2*((1-(I$28/$B$13)^2)*SIN(I$28*$F63)-2*$B$4*(I$28/$B$13)*COS(I$28*$F63))/((1-(I$28/$B$13)^2)^2+(2*$B$4*(I$28/$B$13))^2)</f>
        <v>-0.36510046119223566</v>
      </c>
    </row>
    <row r="64" spans="1:9">
      <c r="A64">
        <f t="shared" si="6"/>
        <v>0.68000000000000027</v>
      </c>
      <c r="B64">
        <f>$B$19/$E$9*1000*((1-(B$28/$B$13)^2)*SIN(B$28*$A64)-2*$B$4*(B$28/$B$13)*COS(B$28*$A64))/((1-(B$28/$B$13)^2)^2+(2*$B$4*(B$28/$B$13))^2)</f>
        <v>-6.714528501330677</v>
      </c>
      <c r="C64">
        <f>$B$19/$E$9*1000*((1-(C$28/$B$13)^2)*SIN(C$28*$A64)-2*$B$4*(C$28/$B$13)*COS(C$28*$A64))/((1-(C$28/$B$13)^2)^2+(2*$B$4*(C$28/$B$13))^2)</f>
        <v>31.712803420957343</v>
      </c>
      <c r="D64">
        <f>$B$19/$E$9*1000*((1-(D$28/$B$13)^2)*SIN(D$28*$A64)-2*$B$4*(D$28/$B$13)*COS(D$28*$A64))/((1-(D$28/$B$13)^2)^2+(2*$B$4*(D$28/$B$13))^2)</f>
        <v>-14.213927337624224</v>
      </c>
      <c r="F64">
        <f t="shared" si="7"/>
        <v>0.68000000000000027</v>
      </c>
      <c r="G64">
        <f>$B$19/$B$1*(G$28/$B$13)^2*((1-(G$28/$B$13)^2)*SIN(G$28*$F64)-2*$B$4*(G$28/$B$13)*COS(G$28*$F64))/((1-(G$28/$B$13)^2)^2+(2*$B$4*(G$28/$B$13))^2)</f>
        <v>-0.73633044497747968</v>
      </c>
      <c r="H64">
        <f>$B$19/$B$1*(H$28/$B$13)^2*((1-(H$28/$B$13)^2)*SIN(H$28*$F64)-2*$B$4*(H$28/$B$13)*COS(H$28*$F64))/((1-(H$28/$B$13)^2)^2+(2*$B$4*(H$28/$B$13))^2)</f>
        <v>1.7328322447853965</v>
      </c>
      <c r="I64">
        <f>$B$19/$B$1*(I$28/$B$13)^2*((1-(I$28/$B$13)^2)*SIN(I$28*$F64)-2*$B$4*(I$28/$B$13)*COS(I$28*$F64))/((1-(I$28/$B$13)^2)^2+(2*$B$4*(I$28/$B$13))^2)</f>
        <v>-0.46375484234109199</v>
      </c>
    </row>
    <row r="65" spans="1:9">
      <c r="A65">
        <f t="shared" si="6"/>
        <v>0.70000000000000029</v>
      </c>
      <c r="B65">
        <f>$B$19/$E$9*1000*((1-(B$28/$B$13)^2)*SIN(B$28*$A65)-2*$B$4*(B$28/$B$13)*COS(B$28*$A65))/((1-(B$28/$B$13)^2)^2+(2*$B$4*(B$28/$B$13))^2)</f>
        <v>-7.548193762292243</v>
      </c>
      <c r="C65">
        <f>$B$19/$E$9*1000*((1-(C$28/$B$13)^2)*SIN(C$28*$A65)-2*$B$4*(C$28/$B$13)*COS(C$28*$A65))/((1-(C$28/$B$13)^2)^2+(2*$B$4*(C$28/$B$13))^2)</f>
        <v>22.786594349052582</v>
      </c>
      <c r="D65">
        <f>$B$19/$E$9*1000*((1-(D$28/$B$13)^2)*SIN(D$28*$A65)-2*$B$4*(D$28/$B$13)*COS(D$28*$A65))/((1-(D$28/$B$13)^2)^2+(2*$B$4*(D$28/$B$13))^2)</f>
        <v>-17.052350104903095</v>
      </c>
      <c r="F65">
        <f t="shared" si="7"/>
        <v>0.70000000000000029</v>
      </c>
      <c r="G65">
        <f>$B$19/$B$1*(G$28/$B$13)^2*((1-(G$28/$B$13)^2)*SIN(G$28*$F65)-2*$B$4*(G$28/$B$13)*COS(G$28*$F65))/((1-(G$28/$B$13)^2)^2+(2*$B$4*(G$28/$B$13))^2)</f>
        <v>-0.82775207085105285</v>
      </c>
      <c r="H65">
        <f>$B$19/$B$1*(H$28/$B$13)^2*((1-(H$28/$B$13)^2)*SIN(H$28*$F65)-2*$B$4*(H$28/$B$13)*COS(H$28*$F65))/((1-(H$28/$B$13)^2)^2+(2*$B$4*(H$28/$B$13))^2)</f>
        <v>1.245091608986836</v>
      </c>
      <c r="I65">
        <f>$B$19/$B$1*(I$28/$B$13)^2*((1-(I$28/$B$13)^2)*SIN(I$28*$F65)-2*$B$4*(I$28/$B$13)*COS(I$28*$F65))/((1-(I$28/$B$13)^2)^2+(2*$B$4*(I$28/$B$13))^2)</f>
        <v>-0.5563634698984069</v>
      </c>
    </row>
    <row r="66" spans="1:9">
      <c r="A66">
        <f t="shared" si="6"/>
        <v>0.72000000000000031</v>
      </c>
      <c r="B66">
        <f>$B$19/$E$9*1000*((1-(B$28/$B$13)^2)*SIN(B$28*$A66)-2*$B$4*(B$28/$B$13)*COS(B$28*$A66))/((1-(B$28/$B$13)^2)^2+(2*$B$4*(B$28/$B$13))^2)</f>
        <v>-8.0519667355893922</v>
      </c>
      <c r="C66">
        <f>$B$19/$E$9*1000*((1-(C$28/$B$13)^2)*SIN(C$28*$A66)-2*$B$4*(C$28/$B$13)*COS(C$28*$A66))/((1-(C$28/$B$13)^2)^2+(2*$B$4*(C$28/$B$13))^2)</f>
        <v>13.363255087053151</v>
      </c>
      <c r="D66">
        <f>$B$19/$E$9*1000*((1-(D$28/$B$13)^2)*SIN(D$28*$A66)-2*$B$4*(D$28/$B$13)*COS(D$28*$A66))/((1-(D$28/$B$13)^2)^2+(2*$B$4*(D$28/$B$13))^2)</f>
        <v>-19.668469410356085</v>
      </c>
      <c r="F66">
        <f t="shared" si="7"/>
        <v>0.72000000000000031</v>
      </c>
      <c r="G66">
        <f>$B$19/$B$1*(G$28/$B$13)^2*((1-(G$28/$B$13)^2)*SIN(G$28*$F66)-2*$B$4*(G$28/$B$13)*COS(G$28*$F66))/((1-(G$28/$B$13)^2)^2+(2*$B$4*(G$28/$B$13))^2)</f>
        <v>-0.88299695923331301</v>
      </c>
      <c r="H66">
        <f>$B$19/$B$1*(H$28/$B$13)^2*((1-(H$28/$B$13)^2)*SIN(H$28*$F66)-2*$B$4*(H$28/$B$13)*COS(H$28*$F66))/((1-(H$28/$B$13)^2)^2+(2*$B$4*(H$28/$B$13))^2)</f>
        <v>0.73018707941901473</v>
      </c>
      <c r="I66">
        <f>$B$19/$B$1*(I$28/$B$13)^2*((1-(I$28/$B$13)^2)*SIN(I$28*$F66)-2*$B$4*(I$28/$B$13)*COS(I$28*$F66))/((1-(I$28/$B$13)^2)^2+(2*$B$4*(I$28/$B$13))^2)</f>
        <v>-0.6417190487773281</v>
      </c>
    </row>
    <row r="67" spans="1:9">
      <c r="A67">
        <f t="shared" si="6"/>
        <v>0.74000000000000032</v>
      </c>
      <c r="B67">
        <f>$B$19/$E$9*1000*((1-(B$28/$B$13)^2)*SIN(B$28*$A67)-2*$B$4*(B$28/$B$13)*COS(B$28*$A67))/((1-(B$28/$B$13)^2)^2+(2*$B$4*(B$28/$B$13))^2)</f>
        <v>-8.2038301249181114</v>
      </c>
      <c r="C67">
        <f>$B$19/$E$9*1000*((1-(C$28/$B$13)^2)*SIN(C$28*$A67)-2*$B$4*(C$28/$B$13)*COS(C$28*$A67))/((1-(C$28/$B$13)^2)^2+(2*$B$4*(C$28/$B$13))^2)</f>
        <v>3.6483725852020803</v>
      </c>
      <c r="D67">
        <f>$B$19/$E$9*1000*((1-(D$28/$B$13)^2)*SIN(D$28*$A67)-2*$B$4*(D$28/$B$13)*COS(D$28*$A67))/((1-(D$28/$B$13)^2)^2+(2*$B$4*(D$28/$B$13))^2)</f>
        <v>-22.028180137997801</v>
      </c>
      <c r="F67">
        <f t="shared" si="7"/>
        <v>0.74000000000000032</v>
      </c>
      <c r="G67">
        <f>$B$19/$B$1*(G$28/$B$13)^2*((1-(G$28/$B$13)^2)*SIN(G$28*$F67)-2*$B$4*(G$28/$B$13)*COS(G$28*$F67))/((1-(G$28/$B$13)^2)^2+(2*$B$4*(G$28/$B$13))^2)</f>
        <v>-0.89965064340756939</v>
      </c>
      <c r="H67">
        <f>$B$19/$B$1*(H$28/$B$13)^2*((1-(H$28/$B$13)^2)*SIN(H$28*$F67)-2*$B$4*(H$28/$B$13)*COS(H$28*$F67))/((1-(H$28/$B$13)^2)^2+(2*$B$4*(H$28/$B$13))^2)</f>
        <v>0.19935221660193336</v>
      </c>
      <c r="I67">
        <f>$B$19/$B$1*(I$28/$B$13)^2*((1-(I$28/$B$13)^2)*SIN(I$28*$F67)-2*$B$4*(I$28/$B$13)*COS(I$28*$F67))/((1-(I$28/$B$13)^2)^2+(2*$B$4*(I$28/$B$13))^2)</f>
        <v>-0.71870883847263534</v>
      </c>
    </row>
    <row r="68" spans="1:9">
      <c r="A68">
        <f t="shared" si="6"/>
        <v>0.76000000000000034</v>
      </c>
      <c r="B68">
        <f>$B$19/$E$9*1000*((1-(B$28/$B$13)^2)*SIN(B$28*$A68)-2*$B$4*(B$28/$B$13)*COS(B$28*$A68))/((1-(B$28/$B$13)^2)^2+(2*$B$4*(B$28/$B$13))^2)</f>
        <v>-7.9971467714433402</v>
      </c>
      <c r="C68">
        <f>$B$19/$E$9*1000*((1-(C$28/$B$13)^2)*SIN(C$28*$A68)-2*$B$4*(C$28/$B$13)*COS(C$28*$A68))/((1-(C$28/$B$13)^2)^2+(2*$B$4*(C$28/$B$13))^2)</f>
        <v>-6.1461056705837604</v>
      </c>
      <c r="D68">
        <f>$B$19/$E$9*1000*((1-(D$28/$B$13)^2)*SIN(D$28*$A68)-2*$B$4*(D$28/$B$13)*COS(D$28*$A68))/((1-(D$28/$B$13)^2)^2+(2*$B$4*(D$28/$B$13))^2)</f>
        <v>-24.100719849780937</v>
      </c>
      <c r="F68">
        <f t="shared" si="7"/>
        <v>0.76000000000000034</v>
      </c>
      <c r="G68">
        <f>$B$19/$B$1*(G$28/$B$13)^2*((1-(G$28/$B$13)^2)*SIN(G$28*$F68)-2*$B$4*(G$28/$B$13)*COS(G$28*$F68))/((1-(G$28/$B$13)^2)^2+(2*$B$4*(G$28/$B$13))^2)</f>
        <v>-0.8769852774621637</v>
      </c>
      <c r="H68">
        <f>$B$19/$B$1*(H$28/$B$13)^2*((1-(H$28/$B$13)^2)*SIN(H$28*$F68)-2*$B$4*(H$28/$B$13)*COS(H$28*$F68))/((1-(H$28/$B$13)^2)^2+(2*$B$4*(H$28/$B$13))^2)</f>
        <v>-0.33583187031669898</v>
      </c>
      <c r="I68">
        <f>$B$19/$B$1*(I$28/$B$13)^2*((1-(I$28/$B$13)^2)*SIN(I$28*$F68)-2*$B$4*(I$28/$B$13)*COS(I$28*$F68))/((1-(I$28/$B$13)^2)^2+(2*$B$4*(I$28/$B$13))^2)</f>
        <v>-0.78632915933494041</v>
      </c>
    </row>
    <row r="69" spans="1:9">
      <c r="A69">
        <f t="shared" si="6"/>
        <v>0.78000000000000036</v>
      </c>
      <c r="B69">
        <f>$B$19/$E$9*1000*((1-(B$28/$B$13)^2)*SIN(B$28*$A69)-2*$B$4*(B$28/$B$13)*COS(B$28*$A69))/((1-(B$28/$B$13)^2)^2+(2*$B$4*(B$28/$B$13))^2)</f>
        <v>-7.4409497294886986</v>
      </c>
      <c r="C69">
        <f>$B$19/$E$9*1000*((1-(C$28/$B$13)^2)*SIN(C$28*$A69)-2*$B$4*(C$28/$B$13)*COS(C$28*$A69))/((1-(C$28/$B$13)^2)^2+(2*$B$4*(C$28/$B$13))^2)</f>
        <v>-15.806495671075512</v>
      </c>
      <c r="D69">
        <f>$B$19/$E$9*1000*((1-(D$28/$B$13)^2)*SIN(D$28*$A69)-2*$B$4*(D$28/$B$13)*COS(D$28*$A69))/((1-(D$28/$B$13)^2)^2+(2*$B$4*(D$28/$B$13))^2)</f>
        <v>-25.859069821021432</v>
      </c>
      <c r="F69">
        <f t="shared" si="7"/>
        <v>0.78000000000000036</v>
      </c>
      <c r="G69">
        <f>$B$19/$B$1*(G$28/$B$13)^2*((1-(G$28/$B$13)^2)*SIN(G$28*$F69)-2*$B$4*(G$28/$B$13)*COS(G$28*$F69))/((1-(G$28/$B$13)^2)^2+(2*$B$4*(G$28/$B$13))^2)</f>
        <v>-0.8159914466494036</v>
      </c>
      <c r="H69">
        <f>$B$19/$B$1*(H$28/$B$13)^2*((1-(H$28/$B$13)^2)*SIN(H$28*$F69)-2*$B$4*(H$28/$B$13)*COS(H$28*$F69))/((1-(H$28/$B$13)^2)^2+(2*$B$4*(H$28/$B$13))^2)</f>
        <v>-0.86368918610960144</v>
      </c>
      <c r="I69">
        <f>$B$19/$B$1*(I$28/$B$13)^2*((1-(I$28/$B$13)^2)*SIN(I$28*$F69)-2*$B$4*(I$28/$B$13)*COS(I$28*$F69))/((1-(I$28/$B$13)^2)^2+(2*$B$4*(I$28/$B$13))^2)</f>
        <v>-0.84369847706985135</v>
      </c>
    </row>
    <row r="70" spans="1:9">
      <c r="A70">
        <f t="shared" si="6"/>
        <v>0.80000000000000038</v>
      </c>
      <c r="B70">
        <f>$B$19/$E$9*1000*((1-(B$28/$B$13)^2)*SIN(B$28*$A70)-2*$B$4*(B$28/$B$13)*COS(B$28*$A70))/((1-(B$28/$B$13)^2)^2+(2*$B$4*(B$28/$B$13))^2)</f>
        <v>-6.5595474787171142</v>
      </c>
      <c r="C70">
        <f>$B$19/$E$9*1000*((1-(C$28/$B$13)^2)*SIN(C$28*$A70)-2*$B$4*(C$28/$B$13)*COS(C$28*$A70))/((1-(C$28/$B$13)^2)^2+(2*$B$4*(C$28/$B$13))^2)</f>
        <v>-25.122038781447444</v>
      </c>
      <c r="D70">
        <f>$B$19/$E$9*1000*((1-(D$28/$B$13)^2)*SIN(D$28*$A70)-2*$B$4*(D$28/$B$13)*COS(D$28*$A70))/((1-(D$28/$B$13)^2)^2+(2*$B$4*(D$28/$B$13))^2)</f>
        <v>-27.28030727079447</v>
      </c>
      <c r="F70">
        <f t="shared" si="7"/>
        <v>0.80000000000000038</v>
      </c>
      <c r="G70">
        <f>$B$19/$B$1*(G$28/$B$13)^2*((1-(G$28/$B$13)^2)*SIN(G$28*$F70)-2*$B$4*(G$28/$B$13)*COS(G$28*$F70))/((1-(G$28/$B$13)^2)^2+(2*$B$4*(G$28/$B$13))^2)</f>
        <v>-0.71933487405667806</v>
      </c>
      <c r="H70">
        <f>$B$19/$B$1*(H$28/$B$13)^2*((1-(H$28/$B$13)^2)*SIN(H$28*$F70)-2*$B$4*(H$28/$B$13)*COS(H$28*$F70))/((1-(H$28/$B$13)^2)^2+(2*$B$4*(H$28/$B$13))^2)</f>
        <v>-1.372703582127121</v>
      </c>
      <c r="I70">
        <f>$B$19/$B$1*(I$28/$B$13)^2*((1-(I$28/$B$13)^2)*SIN(I$28*$F70)-2*$B$4*(I$28/$B$13)*COS(I$28*$F70))/((1-(I$28/$B$13)^2)^2+(2*$B$4*(I$28/$B$13))^2)</f>
        <v>-0.89006889488562979</v>
      </c>
    </row>
    <row r="71" spans="1:9">
      <c r="A71">
        <f t="shared" si="6"/>
        <v>0.8200000000000004</v>
      </c>
      <c r="B71">
        <f>$B$19/$E$9*1000*((1-(B$28/$B$13)^2)*SIN(B$28*$A71)-2*$B$4*(B$28/$B$13)*COS(B$28*$A71))/((1-(B$28/$B$13)^2)^2+(2*$B$4*(B$28/$B$13))^2)</f>
        <v>-5.3914615269245667</v>
      </c>
      <c r="C71">
        <f>$B$19/$E$9*1000*((1-(C$28/$B$13)^2)*SIN(C$28*$A71)-2*$B$4*(C$28/$B$13)*COS(C$28*$A71))/((1-(C$28/$B$13)^2)^2+(2*$B$4*(C$28/$B$13))^2)</f>
        <v>-33.889499816732858</v>
      </c>
      <c r="D71">
        <f>$B$19/$E$9*1000*((1-(D$28/$B$13)^2)*SIN(D$28*$A71)-2*$B$4*(D$28/$B$13)*COS(D$28*$A71))/((1-(D$28/$B$13)^2)^2+(2*$B$4*(D$28/$B$13))^2)</f>
        <v>-28.34590419543968</v>
      </c>
      <c r="F71">
        <f t="shared" si="7"/>
        <v>0.8200000000000004</v>
      </c>
      <c r="G71">
        <f>$B$19/$B$1*(G$28/$B$13)^2*((1-(G$28/$B$13)^2)*SIN(G$28*$F71)-2*$B$4*(G$28/$B$13)*COS(G$28*$F71))/((1-(G$28/$B$13)^2)^2+(2*$B$4*(G$28/$B$13))^2)</f>
        <v>-0.59123991571598511</v>
      </c>
      <c r="H71">
        <f>$B$19/$B$1*(H$28/$B$13)^2*((1-(H$28/$B$13)^2)*SIN(H$28*$F71)-2*$B$4*(H$28/$B$13)*COS(H$28*$F71))/((1-(H$28/$B$13)^2)^2+(2*$B$4*(H$28/$B$13))^2)</f>
        <v>-1.851770001616297</v>
      </c>
      <c r="I71">
        <f>$B$19/$B$1*(I$28/$B$13)^2*((1-(I$28/$B$13)^2)*SIN(I$28*$F71)-2*$B$4*(I$28/$B$13)*COS(I$28*$F71))/((1-(I$28/$B$13)^2)^2+(2*$B$4*(I$28/$B$13))^2)</f>
        <v>-0.92483590347163191</v>
      </c>
    </row>
    <row r="72" spans="1:9">
      <c r="A72">
        <f t="shared" si="6"/>
        <v>0.84000000000000041</v>
      </c>
      <c r="B72">
        <f>$B$19/$E$9*1000*((1-(B$28/$B$13)^2)*SIN(B$28*$A72)-2*$B$4*(B$28/$B$13)*COS(B$28*$A72))/((1-(B$28/$B$13)^2)^2+(2*$B$4*(B$28/$B$13))^2)</f>
        <v>-3.9877428353026456</v>
      </c>
      <c r="C72">
        <f>$B$19/$E$9*1000*((1-(C$28/$B$13)^2)*SIN(C$28*$A72)-2*$B$4*(C$28/$B$13)*COS(C$28*$A72))/((1-(C$28/$B$13)^2)^2+(2*$B$4*(C$28/$B$13))^2)</f>
        <v>-41.917600979804476</v>
      </c>
      <c r="D72">
        <f>$B$19/$E$9*1000*((1-(D$28/$B$13)^2)*SIN(D$28*$A72)-2*$B$4*(D$28/$B$13)*COS(D$28*$A72))/((1-(D$28/$B$13)^2)^2+(2*$B$4*(D$28/$B$13))^2)</f>
        <v>-29.041968909423861</v>
      </c>
      <c r="F72">
        <f t="shared" si="7"/>
        <v>0.84000000000000041</v>
      </c>
      <c r="G72">
        <f>$B$19/$B$1*(G$28/$B$13)^2*((1-(G$28/$B$13)^2)*SIN(G$28*$F72)-2*$B$4*(G$28/$B$13)*COS(G$28*$F72))/((1-(G$28/$B$13)^2)^2+(2*$B$4*(G$28/$B$13))^2)</f>
        <v>-0.43730493597461711</v>
      </c>
      <c r="H72">
        <f>$B$19/$B$1*(H$28/$B$13)^2*((1-(H$28/$B$13)^2)*SIN(H$28*$F72)-2*$B$4*(H$28/$B$13)*COS(H$28*$F72))/((1-(H$28/$B$13)^2)^2+(2*$B$4*(H$28/$B$13))^2)</f>
        <v>-2.2904367563370847</v>
      </c>
      <c r="I72">
        <f>$B$19/$B$1*(I$28/$B$13)^2*((1-(I$28/$B$13)^2)*SIN(I$28*$F72)-2*$B$4*(I$28/$B$13)*COS(I$28*$F72))/((1-(I$28/$B$13)^2)^2+(2*$B$4*(I$28/$B$13))^2)</f>
        <v>-0.94754626170165268</v>
      </c>
    </row>
    <row r="73" spans="1:9">
      <c r="A73">
        <f t="shared" si="6"/>
        <v>0.86000000000000043</v>
      </c>
      <c r="B73">
        <f>$B$19/$E$9*1000*((1-(B$28/$B$13)^2)*SIN(B$28*$A73)-2*$B$4*(B$28/$B$13)*COS(B$28*$A73))/((1-(B$28/$B$13)^2)^2+(2*$B$4*(B$28/$B$13))^2)</f>
        <v>-2.4097406464648565</v>
      </c>
      <c r="C73">
        <f>$B$19/$E$9*1000*((1-(C$28/$B$13)^2)*SIN(C$28*$A73)-2*$B$4*(C$28/$B$13)*COS(C$28*$A73))/((1-(C$28/$B$13)^2)^2+(2*$B$4*(C$28/$B$13))^2)</f>
        <v>-49.031194927616561</v>
      </c>
      <c r="D73">
        <f>$B$19/$E$9*1000*((1-(D$28/$B$13)^2)*SIN(D$28*$A73)-2*$B$4*(D$28/$B$13)*COS(D$28*$A73))/((1-(D$28/$B$13)^2)^2+(2*$B$4*(D$28/$B$13))^2)</f>
        <v>-29.359427144706437</v>
      </c>
      <c r="F73">
        <f t="shared" si="7"/>
        <v>0.86000000000000043</v>
      </c>
      <c r="G73">
        <f>$B$19/$B$1*(G$28/$B$13)^2*((1-(G$28/$B$13)^2)*SIN(G$28*$F73)-2*$B$4*(G$28/$B$13)*COS(G$28*$F73))/((1-(G$28/$B$13)^2)^2+(2*$B$4*(G$28/$B$13))^2)</f>
        <v>-0.26425763210926073</v>
      </c>
      <c r="H73">
        <f>$B$19/$B$1*(H$28/$B$13)^2*((1-(H$28/$B$13)^2)*SIN(H$28*$F73)-2*$B$4*(H$28/$B$13)*COS(H$28*$F73))/((1-(H$28/$B$13)^2)^2+(2*$B$4*(H$28/$B$13))^2)</f>
        <v>-2.6791335487793746</v>
      </c>
      <c r="I73">
        <f>$B$19/$B$1*(I$28/$B$13)^2*((1-(I$28/$B$13)^2)*SIN(I$28*$F73)-2*$B$4*(I$28/$B$13)*COS(I$28*$F73))/((1-(I$28/$B$13)^2)^2+(2*$B$4*(I$28/$B$13))^2)</f>
        <v>-0.95790390532514669</v>
      </c>
    </row>
    <row r="74" spans="1:9">
      <c r="A74">
        <f t="shared" si="6"/>
        <v>0.88000000000000045</v>
      </c>
      <c r="B74">
        <f>$B$19/$E$9*1000*((1-(B$28/$B$13)^2)*SIN(B$28*$A74)-2*$B$4*(B$28/$B$13)*COS(B$28*$A74))/((1-(B$28/$B$13)^2)^2+(2*$B$4*(B$28/$B$13))^2)</f>
        <v>-0.72642122815800014</v>
      </c>
      <c r="C74">
        <f>$B$19/$E$9*1000*((1-(C$28/$B$13)^2)*SIN(C$28*$A74)-2*$B$4*(C$28/$B$13)*COS(C$28*$A74))/((1-(C$28/$B$13)^2)^2+(2*$B$4*(C$28/$B$13))^2)</f>
        <v>-55.075085922826439</v>
      </c>
      <c r="D74">
        <f>$B$19/$E$9*1000*((1-(D$28/$B$13)^2)*SIN(D$28*$A74)-2*$B$4*(D$28/$B$13)*COS(D$28*$A74))/((1-(D$28/$B$13)^2)^2+(2*$B$4*(D$28/$B$13))^2)</f>
        <v>-29.294140347700697</v>
      </c>
      <c r="F74">
        <f t="shared" si="7"/>
        <v>0.88000000000000045</v>
      </c>
      <c r="G74">
        <f>$B$19/$B$1*(G$28/$B$13)^2*((1-(G$28/$B$13)^2)*SIN(G$28*$F74)-2*$B$4*(G$28/$B$13)*COS(G$28*$F74))/((1-(G$28/$B$13)^2)^2+(2*$B$4*(G$28/$B$13))^2)</f>
        <v>-7.96610016719215E-2</v>
      </c>
      <c r="H74">
        <f>$B$19/$B$1*(H$28/$B$13)^2*((1-(H$28/$B$13)^2)*SIN(H$28*$F74)-2*$B$4*(H$28/$B$13)*COS(H$28*$F74))/((1-(H$28/$B$13)^2)^2+(2*$B$4*(H$28/$B$13))^2)</f>
        <v>-3.0093802652694936</v>
      </c>
      <c r="I74">
        <f>$B$19/$B$1*(I$28/$B$13)^2*((1-(I$28/$B$13)^2)*SIN(I$28*$F74)-2*$B$4*(I$28/$B$13)*COS(I$28*$F74))/((1-(I$28/$B$13)^2)^2+(2*$B$4*(I$28/$B$13))^2)</f>
        <v>-0.95577380661750755</v>
      </c>
    </row>
    <row r="75" spans="1:9">
      <c r="A75">
        <f t="shared" si="6"/>
        <v>0.90000000000000047</v>
      </c>
      <c r="B75">
        <f>$B$19/$E$9*1000*((1-(B$28/$B$13)^2)*SIN(B$28*$A75)-2*$B$4*(B$28/$B$13)*COS(B$28*$A75))/((1-(B$28/$B$13)^2)^2+(2*$B$4*(B$28/$B$13))^2)</f>
        <v>0.98864628357513806</v>
      </c>
      <c r="C75">
        <f>$B$19/$E$9*1000*((1-(C$28/$B$13)^2)*SIN(C$28*$A75)-2*$B$4*(C$28/$B$13)*COS(C$28*$A75))/((1-(C$28/$B$13)^2)^2+(2*$B$4*(C$28/$B$13))^2)</f>
        <v>-59.917415705558327</v>
      </c>
      <c r="D75">
        <f>$B$19/$E$9*1000*((1-(D$28/$B$13)^2)*SIN(D$28*$A75)-2*$B$4*(D$28/$B$13)*COS(D$28*$A75))/((1-(D$28/$B$13)^2)^2+(2*$B$4*(D$28/$B$13))^2)</f>
        <v>-28.846959631648904</v>
      </c>
      <c r="F75">
        <f t="shared" si="7"/>
        <v>0.90000000000000047</v>
      </c>
      <c r="G75">
        <f>$B$19/$B$1*(G$28/$B$13)^2*((1-(G$28/$B$13)^2)*SIN(G$28*$F75)-2*$B$4*(G$28/$B$13)*COS(G$28*$F75))/((1-(G$28/$B$13)^2)^2+(2*$B$4*(G$28/$B$13))^2)</f>
        <v>0.10841719679437578</v>
      </c>
      <c r="H75">
        <f>$B$19/$B$1*(H$28/$B$13)^2*((1-(H$28/$B$13)^2)*SIN(H$28*$F75)-2*$B$4*(H$28/$B$13)*COS(H$28*$F75))/((1-(H$28/$B$13)^2)^2+(2*$B$4*(H$28/$B$13))^2)</f>
        <v>-3.2739719847722033</v>
      </c>
      <c r="I75">
        <f>$B$19/$B$1*(I$28/$B$13)^2*((1-(I$28/$B$13)^2)*SIN(I$28*$F75)-2*$B$4*(I$28/$B$13)*COS(I$28*$F75))/((1-(I$28/$B$13)^2)^2+(2*$B$4*(I$28/$B$13))^2)</f>
        <v>-0.94118373467295524</v>
      </c>
    </row>
    <row r="76" spans="1:9">
      <c r="A76">
        <f t="shared" si="6"/>
        <v>0.92000000000000048</v>
      </c>
      <c r="B76">
        <f>$B$19/$E$9*1000*((1-(B$28/$B$13)^2)*SIN(B$28*$A76)-2*$B$4*(B$28/$B$13)*COS(B$28*$A76))/((1-(B$28/$B$13)^2)^2+(2*$B$4*(B$28/$B$13))^2)</f>
        <v>2.6605052086648304</v>
      </c>
      <c r="C76">
        <f>$B$19/$E$9*1000*((1-(C$28/$B$13)^2)*SIN(C$28*$A76)-2*$B$4*(C$28/$B$13)*COS(C$28*$A76))/((1-(C$28/$B$13)^2)^2+(2*$B$4*(C$28/$B$13))^2)</f>
        <v>-63.452540216480081</v>
      </c>
      <c r="D76">
        <f>$B$19/$E$9*1000*((1-(D$28/$B$13)^2)*SIN(D$28*$A76)-2*$B$4*(D$28/$B$13)*COS(D$28*$A76))/((1-(D$28/$B$13)^2)^2+(2*$B$4*(D$28/$B$13))^2)</f>
        <v>-28.023714681059563</v>
      </c>
      <c r="F76">
        <f t="shared" si="7"/>
        <v>0.92000000000000048</v>
      </c>
      <c r="G76">
        <f>$B$19/$B$1*(G$28/$B$13)^2*((1-(G$28/$B$13)^2)*SIN(G$28*$F76)-2*$B$4*(G$28/$B$13)*COS(G$28*$F76))/((1-(G$28/$B$13)^2)^2+(2*$B$4*(G$28/$B$13))^2)</f>
        <v>0.29175704351732856</v>
      </c>
      <c r="H76">
        <f>$B$19/$B$1*(H$28/$B$13)^2*((1-(H$28/$B$13)^2)*SIN(H$28*$F76)-2*$B$4*(H$28/$B$13)*COS(H$28*$F76))/((1-(H$28/$B$13)^2)^2+(2*$B$4*(H$28/$B$13))^2)</f>
        <v>-3.4671361670913292</v>
      </c>
      <c r="I76">
        <f>$B$19/$B$1*(I$28/$B$13)^2*((1-(I$28/$B$13)^2)*SIN(I$28*$F76)-2*$B$4*(I$28/$B$13)*COS(I$28*$F76))/((1-(I$28/$B$13)^2)^2+(2*$B$4*(I$28/$B$13))^2)</f>
        <v>-0.91432389339192666</v>
      </c>
    </row>
    <row r="77" spans="1:9">
      <c r="A77">
        <f t="shared" si="6"/>
        <v>0.9400000000000005</v>
      </c>
      <c r="B77">
        <f>$B$19/$E$9*1000*((1-(B$28/$B$13)^2)*SIN(B$28*$A77)-2*$B$4*(B$28/$B$13)*COS(B$28*$A77))/((1-(B$28/$B$13)^2)^2+(2*$B$4*(B$28/$B$13))^2)</f>
        <v>4.2160872896154684</v>
      </c>
      <c r="C77">
        <f>$B$19/$E$9*1000*((1-(C$28/$B$13)^2)*SIN(C$28*$A77)-2*$B$4*(C$28/$B$13)*COS(C$28*$A77))/((1-(C$28/$B$13)^2)^2+(2*$B$4*(C$28/$B$13))^2)</f>
        <v>-65.603334410347884</v>
      </c>
      <c r="D77">
        <f>$B$19/$E$9*1000*((1-(D$28/$B$13)^2)*SIN(D$28*$A77)-2*$B$4*(D$28/$B$13)*COS(D$28*$A77))/((1-(D$28/$B$13)^2)^2+(2*$B$4*(D$28/$B$13))^2)</f>
        <v>-26.835137752854497</v>
      </c>
      <c r="F77">
        <f t="shared" si="7"/>
        <v>0.9400000000000005</v>
      </c>
      <c r="G77">
        <f>$B$19/$B$1*(G$28/$B$13)^2*((1-(G$28/$B$13)^2)*SIN(G$28*$F77)-2*$B$4*(G$28/$B$13)*COS(G$28*$F77))/((1-(G$28/$B$13)^2)^2+(2*$B$4*(G$28/$B$13))^2)</f>
        <v>0.4623457074329525</v>
      </c>
      <c r="H77">
        <f>$B$19/$B$1*(H$28/$B$13)^2*((1-(H$28/$B$13)^2)*SIN(H$28*$F77)-2*$B$4*(H$28/$B$13)*COS(H$28*$F77))/((1-(H$28/$B$13)^2)^2+(2*$B$4*(H$28/$B$13))^2)</f>
        <v>-3.5846585911280635</v>
      </c>
      <c r="I77">
        <f>$B$19/$B$1*(I$28/$B$13)^2*((1-(I$28/$B$13)^2)*SIN(I$28*$F77)-2*$B$4*(I$28/$B$13)*COS(I$28*$F77))/((1-(I$28/$B$13)^2)^2+(2*$B$4*(I$28/$B$13))^2)</f>
        <v>-0.87554444188235303</v>
      </c>
    </row>
    <row r="78" spans="1:9">
      <c r="A78">
        <f t="shared" si="6"/>
        <v>0.96000000000000052</v>
      </c>
      <c r="B78">
        <f>$B$19/$E$9*1000*((1-(B$28/$B$13)^2)*SIN(B$28*$A78)-2*$B$4*(B$28/$B$13)*COS(B$28*$A78))/((1-(B$28/$B$13)^2)^2+(2*$B$4*(B$28/$B$13))^2)</f>
        <v>5.587406124978485</v>
      </c>
      <c r="C78">
        <f>$B$19/$E$9*1000*((1-(C$28/$B$13)^2)*SIN(C$28*$A78)-2*$B$4*(C$28/$B$13)*COS(C$28*$A78))/((1-(C$28/$B$13)^2)^2+(2*$B$4*(C$28/$B$13))^2)</f>
        <v>-66.322874876402167</v>
      </c>
      <c r="D78">
        <f>$B$19/$E$9*1000*((1-(D$28/$B$13)^2)*SIN(D$28*$A78)-2*$B$4*(D$28/$B$13)*COS(D$28*$A78))/((1-(D$28/$B$13)^2)^2+(2*$B$4*(D$28/$B$13))^2)</f>
        <v>-25.296723764986975</v>
      </c>
      <c r="F78">
        <f t="shared" si="7"/>
        <v>0.96000000000000052</v>
      </c>
      <c r="G78">
        <f>$B$19/$B$1*(G$28/$B$13)^2*((1-(G$28/$B$13)^2)*SIN(G$28*$F78)-2*$B$4*(G$28/$B$13)*COS(G$28*$F78))/((1-(G$28/$B$13)^2)^2+(2*$B$4*(G$28/$B$13))^2)</f>
        <v>0.61272764535290325</v>
      </c>
      <c r="H78">
        <f>$B$19/$B$1*(H$28/$B$13)^2*((1-(H$28/$B$13)^2)*SIN(H$28*$F78)-2*$B$4*(H$28/$B$13)*COS(H$28*$F78))/((1-(H$28/$B$13)^2)^2+(2*$B$4*(H$28/$B$13))^2)</f>
        <v>-3.623975295629275</v>
      </c>
      <c r="I78">
        <f>$B$19/$B$1*(I$28/$B$13)^2*((1-(I$28/$B$13)^2)*SIN(I$28*$F78)-2*$B$4*(I$28/$B$13)*COS(I$28*$F78))/((1-(I$28/$B$13)^2)^2+(2*$B$4*(I$28/$B$13))^2)</f>
        <v>-0.82535092960018885</v>
      </c>
    </row>
    <row r="79" spans="1:9">
      <c r="A79">
        <f t="shared" si="6"/>
        <v>0.98000000000000054</v>
      </c>
      <c r="B79">
        <f>$B$19/$E$9*1000*((1-(B$28/$B$13)^2)*SIN(B$28*$A79)-2*$B$4*(B$28/$B$13)*COS(B$28*$A79))/((1-(B$28/$B$13)^2)^2+(2*$B$4*(B$28/$B$13))^2)</f>
        <v>6.714528501330693</v>
      </c>
      <c r="C79">
        <f>$B$19/$E$9*1000*((1-(C$28/$B$13)^2)*SIN(C$28*$A79)-2*$B$4*(C$28/$B$13)*COS(C$28*$A79))/((1-(C$28/$B$13)^2)^2+(2*$B$4*(C$28/$B$13))^2)</f>
        <v>-65.595463556249911</v>
      </c>
      <c r="D79">
        <f>$B$19/$E$9*1000*((1-(D$28/$B$13)^2)*SIN(D$28*$A79)-2*$B$4*(D$28/$B$13)*COS(D$28*$A79))/((1-(D$28/$B$13)^2)^2+(2*$B$4*(D$28/$B$13))^2)</f>
        <v>-23.428528296489866</v>
      </c>
      <c r="F79">
        <f t="shared" si="7"/>
        <v>0.98000000000000054</v>
      </c>
      <c r="G79">
        <f>$B$19/$B$1*(G$28/$B$13)^2*((1-(G$28/$B$13)^2)*SIN(G$28*$F79)-2*$B$4*(G$28/$B$13)*COS(G$28*$F79))/((1-(G$28/$B$13)^2)^2+(2*$B$4*(G$28/$B$13))^2)</f>
        <v>0.73633044497748157</v>
      </c>
      <c r="H79">
        <f>$B$19/$B$1*(H$28/$B$13)^2*((1-(H$28/$B$13)^2)*SIN(H$28*$F79)-2*$B$4*(H$28/$B$13)*COS(H$28*$F79))/((1-(H$28/$B$13)^2)^2+(2*$B$4*(H$28/$B$13))^2)</f>
        <v>-3.5842285165744538</v>
      </c>
      <c r="I79">
        <f>$B$19/$B$1*(I$28/$B$13)^2*((1-(I$28/$B$13)^2)*SIN(I$28*$F79)-2*$B$4*(I$28/$B$13)*COS(I$28*$F79))/((1-(I$28/$B$13)^2)^2+(2*$B$4*(I$28/$B$13))^2)</f>
        <v>-0.7643977057391167</v>
      </c>
    </row>
    <row r="80" spans="1:9">
      <c r="A80">
        <f t="shared" si="6"/>
        <v>1.0000000000000004</v>
      </c>
      <c r="B80">
        <f>$B$19/$E$9*1000*((1-(B$28/$B$13)^2)*SIN(B$28*$A80)-2*$B$4*(B$28/$B$13)*COS(B$28*$A80))/((1-(B$28/$B$13)^2)^2+(2*$B$4*(B$28/$B$13))^2)</f>
        <v>7.5481937622922501</v>
      </c>
      <c r="C80">
        <f>$B$19/$E$9*1000*((1-(C$28/$B$13)^2)*SIN(C$28*$A80)-2*$B$4*(C$28/$B$13)*COS(C$28*$A80))/((1-(C$28/$B$13)^2)^2+(2*$B$4*(C$28/$B$13))^2)</f>
        <v>-63.436970225002064</v>
      </c>
      <c r="D80">
        <f>$B$19/$E$9*1000*((1-(D$28/$B$13)^2)*SIN(D$28*$A80)-2*$B$4*(D$28/$B$13)*COS(D$28*$A80))/((1-(D$28/$B$13)^2)^2+(2*$B$4*(D$28/$B$13))^2)</f>
        <v>-21.254906132331747</v>
      </c>
      <c r="F80">
        <f t="shared" si="7"/>
        <v>1.0000000000000004</v>
      </c>
      <c r="G80">
        <f>$B$19/$B$1*(G$28/$B$13)^2*((1-(G$28/$B$13)^2)*SIN(G$28*$F80)-2*$B$4*(G$28/$B$13)*COS(G$28*$F80))/((1-(G$28/$B$13)^2)^2+(2*$B$4*(G$28/$B$13))^2)</f>
        <v>0.82775207085105373</v>
      </c>
      <c r="H80">
        <f>$B$19/$B$1*(H$28/$B$13)^2*((1-(H$28/$B$13)^2)*SIN(H$28*$F80)-2*$B$4*(H$28/$B$13)*COS(H$28*$F80))/((1-(H$28/$B$13)^2)^2+(2*$B$4*(H$28/$B$13))^2)</f>
        <v>-3.4662854008274326</v>
      </c>
      <c r="I80">
        <f>$B$19/$B$1*(I$28/$B$13)^2*((1-(I$28/$B$13)^2)*SIN(I$28*$F80)-2*$B$4*(I$28/$B$13)*COS(I$28*$F80))/((1-(I$28/$B$13)^2)^2+(2*$B$4*(I$28/$B$13))^2)</f>
        <v>-0.69347938878810755</v>
      </c>
    </row>
    <row r="81" spans="1:9">
      <c r="A81">
        <f t="shared" si="6"/>
        <v>1.0200000000000005</v>
      </c>
      <c r="B81">
        <f>$B$19/$E$9*1000*((1-(B$28/$B$13)^2)*SIN(B$28*$A81)-2*$B$4*(B$28/$B$13)*COS(B$28*$A81))/((1-(B$28/$B$13)^2)^2+(2*$B$4*(B$28/$B$13))^2)</f>
        <v>8.0519667355893958</v>
      </c>
      <c r="C81">
        <f>$B$19/$E$9*1000*((1-(C$28/$B$13)^2)*SIN(C$28*$A81)-2*$B$4*(C$28/$B$13)*COS(C$28*$A81))/((1-(C$28/$B$13)^2)^2+(2*$B$4*(C$28/$B$13))^2)</f>
        <v>-59.894486263829663</v>
      </c>
      <c r="D81">
        <f>$B$19/$E$9*1000*((1-(D$28/$B$13)^2)*SIN(D$28*$A81)-2*$B$4*(D$28/$B$13)*COS(D$28*$A81))/((1-(D$28/$B$13)^2)^2+(2*$B$4*(D$28/$B$13))^2)</f>
        <v>-18.804193761549111</v>
      </c>
      <c r="F81">
        <f t="shared" si="7"/>
        <v>1.0200000000000005</v>
      </c>
      <c r="G81">
        <f>$B$19/$B$1*(G$28/$B$13)^2*((1-(G$28/$B$13)^2)*SIN(G$28*$F81)-2*$B$4*(G$28/$B$13)*COS(G$28*$F81))/((1-(G$28/$B$13)^2)^2+(2*$B$4*(G$28/$B$13))^2)</f>
        <v>0.88299695923331334</v>
      </c>
      <c r="H81">
        <f>$B$19/$B$1*(H$28/$B$13)^2*((1-(H$28/$B$13)^2)*SIN(H$28*$F81)-2*$B$4*(H$28/$B$13)*COS(H$28*$F81))/((1-(H$28/$B$13)^2)^2+(2*$B$4*(H$28/$B$13))^2)</f>
        <v>-3.2727190877812005</v>
      </c>
      <c r="I81">
        <f>$B$19/$B$1*(I$28/$B$13)^2*((1-(I$28/$B$13)^2)*SIN(I$28*$F81)-2*$B$4*(I$28/$B$13)*COS(I$28*$F81))/((1-(I$28/$B$13)^2)^2+(2*$B$4*(I$28/$B$13))^2)</f>
        <v>-0.61352050746420539</v>
      </c>
    </row>
    <row r="82" spans="1:9">
      <c r="A82">
        <f t="shared" si="6"/>
        <v>1.0400000000000005</v>
      </c>
      <c r="B82">
        <f>$B$19/$E$9*1000*((1-(B$28/$B$13)^2)*SIN(B$28*$A82)-2*$B$4*(B$28/$B$13)*COS(B$28*$A82))/((1-(B$28/$B$13)^2)^2+(2*$B$4*(B$28/$B$13))^2)</f>
        <v>8.2038301249181114</v>
      </c>
      <c r="C82">
        <f>$B$19/$E$9*1000*((1-(C$28/$B$13)^2)*SIN(C$28*$A82)-2*$B$4*(C$28/$B$13)*COS(C$28*$A82))/((1-(C$28/$B$13)^2)^2+(2*$B$4*(C$28/$B$13))^2)</f>
        <v>-55.045297277507501</v>
      </c>
      <c r="D82">
        <f>$B$19/$E$9*1000*((1-(D$28/$B$13)^2)*SIN(D$28*$A82)-2*$B$4*(D$28/$B$13)*COS(D$28*$A82))/((1-(D$28/$B$13)^2)^2+(2*$B$4*(D$28/$B$13))^2)</f>
        <v>-16.108339967776622</v>
      </c>
      <c r="F82">
        <f t="shared" si="7"/>
        <v>1.0400000000000005</v>
      </c>
      <c r="G82">
        <f>$B$19/$B$1*(G$28/$B$13)^2*((1-(G$28/$B$13)^2)*SIN(G$28*$F82)-2*$B$4*(G$28/$B$13)*COS(G$28*$F82))/((1-(G$28/$B$13)^2)^2+(2*$B$4*(G$28/$B$13))^2)</f>
        <v>0.89965064340756939</v>
      </c>
      <c r="H82">
        <f>$B$19/$B$1*(H$28/$B$13)^2*((1-(H$28/$B$13)^2)*SIN(H$28*$F82)-2*$B$4*(H$28/$B$13)*COS(H$28*$F82))/((1-(H$28/$B$13)^2)^2+(2*$B$4*(H$28/$B$13))^2)</f>
        <v>-3.0077525717334819</v>
      </c>
      <c r="I82">
        <f>$B$19/$B$1*(I$28/$B$13)^2*((1-(I$28/$B$13)^2)*SIN(I$28*$F82)-2*$B$4*(I$28/$B$13)*COS(I$28*$F82))/((1-(I$28/$B$13)^2)^2+(2*$B$4*(I$28/$B$13))^2)</f>
        <v>-0.52556344806681543</v>
      </c>
    </row>
    <row r="83" spans="1:9">
      <c r="A83">
        <f t="shared" si="6"/>
        <v>1.0600000000000005</v>
      </c>
      <c r="B83">
        <f>$B$19/$E$9*1000*((1-(B$28/$B$13)^2)*SIN(B$28*$A83)-2*$B$4*(B$28/$B$13)*COS(B$28*$A83))/((1-(B$28/$B$13)^2)^2+(2*$B$4*(B$28/$B$13))^2)</f>
        <v>7.9971467714433366</v>
      </c>
      <c r="C83">
        <f>$B$19/$E$9*1000*((1-(C$28/$B$13)^2)*SIN(C$28*$A83)-2*$B$4*(C$28/$B$13)*COS(C$28*$A83))/((1-(C$28/$B$13)^2)^2+(2*$B$4*(C$28/$B$13))^2)</f>
        <v>-48.995196971125843</v>
      </c>
      <c r="D83">
        <f>$B$19/$E$9*1000*((1-(D$28/$B$13)^2)*SIN(D$28*$A83)-2*$B$4*(D$28/$B$13)*COS(D$28*$A83))/((1-(D$28/$B$13)^2)^2+(2*$B$4*(D$28/$B$13))^2)</f>
        <v>-13.20248932799316</v>
      </c>
      <c r="F83">
        <f t="shared" si="7"/>
        <v>1.0600000000000005</v>
      </c>
      <c r="G83">
        <f>$B$19/$B$1*(G$28/$B$13)^2*((1-(G$28/$B$13)^2)*SIN(G$28*$F83)-2*$B$4*(G$28/$B$13)*COS(G$28*$F83))/((1-(G$28/$B$13)^2)^2+(2*$B$4*(G$28/$B$13))^2)</f>
        <v>0.87698527746216337</v>
      </c>
      <c r="H83">
        <f>$B$19/$B$1*(H$28/$B$13)^2*((1-(H$28/$B$13)^2)*SIN(H$28*$F83)-2*$B$4*(H$28/$B$13)*COS(H$28*$F83))/((1-(H$28/$B$13)^2)^2+(2*$B$4*(H$28/$B$13))^2)</f>
        <v>-2.6771665697354385</v>
      </c>
      <c r="I83">
        <f>$B$19/$B$1*(I$28/$B$13)^2*((1-(I$28/$B$13)^2)*SIN(I$28*$F83)-2*$B$4*(I$28/$B$13)*COS(I$28*$F83))/((1-(I$28/$B$13)^2)^2+(2*$B$4*(I$28/$B$13))^2)</f>
        <v>-0.43075486537817037</v>
      </c>
    </row>
    <row r="84" spans="1:9">
      <c r="A84">
        <f t="shared" si="6"/>
        <v>1.0800000000000005</v>
      </c>
      <c r="B84">
        <f>$B$19/$E$9*1000*((1-(B$28/$B$13)^2)*SIN(B$28*$A84)-2*$B$4*(B$28/$B$13)*COS(B$28*$A84))/((1-(B$28/$B$13)^2)^2+(2*$B$4*(B$28/$B$13))^2)</f>
        <v>7.4409497294886915</v>
      </c>
      <c r="C84">
        <f>$B$19/$E$9*1000*((1-(C$28/$B$13)^2)*SIN(C$28*$A84)-2*$B$4*(C$28/$B$13)*COS(C$28*$A84))/((1-(C$28/$B$13)^2)^2+(2*$B$4*(C$28/$B$13))^2)</f>
        <v>-41.876179071756461</v>
      </c>
      <c r="D84">
        <f>$B$19/$E$9*1000*((1-(D$28/$B$13)^2)*SIN(D$28*$A84)-2*$B$4*(D$28/$B$13)*COS(D$28*$A84))/((1-(D$28/$B$13)^2)^2+(2*$B$4*(D$28/$B$13))^2)</f>
        <v>-10.124524049214099</v>
      </c>
      <c r="F84">
        <f t="shared" si="7"/>
        <v>1.0800000000000005</v>
      </c>
      <c r="G84">
        <f>$B$19/$B$1*(G$28/$B$13)^2*((1-(G$28/$B$13)^2)*SIN(G$28*$F84)-2*$B$4*(G$28/$B$13)*COS(G$28*$F84))/((1-(G$28/$B$13)^2)^2+(2*$B$4*(G$28/$B$13))^2)</f>
        <v>0.81599144664940293</v>
      </c>
      <c r="H84">
        <f>$B$19/$B$1*(H$28/$B$13)^2*((1-(H$28/$B$13)^2)*SIN(H$28*$F84)-2*$B$4*(H$28/$B$13)*COS(H$28*$F84))/((1-(H$28/$B$13)^2)^2+(2*$B$4*(H$28/$B$13))^2)</f>
        <v>-2.2881734049406983</v>
      </c>
      <c r="I84">
        <f>$B$19/$B$1*(I$28/$B$13)^2*((1-(I$28/$B$13)^2)*SIN(I$28*$F84)-2*$B$4*(I$28/$B$13)*COS(I$28*$F84))/((1-(I$28/$B$13)^2)^2+(2*$B$4*(I$28/$B$13))^2)</f>
        <v>-0.33033073426465615</v>
      </c>
    </row>
    <row r="85" spans="1:9">
      <c r="A85">
        <f t="shared" si="6"/>
        <v>1.1000000000000005</v>
      </c>
      <c r="B85">
        <f>$B$19/$E$9*1000*((1-(B$28/$B$13)^2)*SIN(B$28*$A85)-2*$B$4*(B$28/$B$13)*COS(B$28*$A85))/((1-(B$28/$B$13)^2)^2+(2*$B$4*(B$28/$B$13))^2)</f>
        <v>6.5595474787171053</v>
      </c>
      <c r="C85">
        <f>$B$19/$E$9*1000*((1-(C$28/$B$13)^2)*SIN(C$28*$A85)-2*$B$4*(C$28/$B$13)*COS(C$28*$A85))/((1-(C$28/$B$13)^2)^2+(2*$B$4*(C$28/$B$13))^2)</f>
        <v>-33.843557649917599</v>
      </c>
      <c r="D85">
        <f>$B$19/$E$9*1000*((1-(D$28/$B$13)^2)*SIN(D$28*$A85)-2*$B$4*(D$28/$B$13)*COS(D$28*$A85))/((1-(D$28/$B$13)^2)^2+(2*$B$4*(D$28/$B$13))^2)</f>
        <v>-6.9145701159895196</v>
      </c>
      <c r="F85">
        <f t="shared" si="7"/>
        <v>1.1000000000000005</v>
      </c>
      <c r="G85">
        <f>$B$19/$B$1*(G$28/$B$13)^2*((1-(G$28/$B$13)^2)*SIN(G$28*$F85)-2*$B$4*(G$28/$B$13)*COS(G$28*$F85))/((1-(G$28/$B$13)^2)^2+(2*$B$4*(G$28/$B$13))^2)</f>
        <v>0.71933487405667718</v>
      </c>
      <c r="H85">
        <f>$B$19/$B$1*(H$28/$B$13)^2*((1-(H$28/$B$13)^2)*SIN(H$28*$F85)-2*$B$4*(H$28/$B$13)*COS(H$28*$F85))/((1-(H$28/$B$13)^2)^2+(2*$B$4*(H$28/$B$13))^2)</f>
        <v>-1.8492596569143152</v>
      </c>
      <c r="I85">
        <f>$B$19/$B$1*(I$28/$B$13)^2*((1-(I$28/$B$13)^2)*SIN(I$28*$F85)-2*$B$4*(I$28/$B$13)*COS(I$28*$F85))/((1-(I$28/$B$13)^2)^2+(2*$B$4*(I$28/$B$13))^2)</f>
        <v>-0.22560023685425154</v>
      </c>
    </row>
    <row r="86" spans="1:9">
      <c r="A86">
        <f t="shared" si="6"/>
        <v>1.1200000000000006</v>
      </c>
      <c r="B86">
        <f>$B$19/$E$9*1000*((1-(B$28/$B$13)^2)*SIN(B$28*$A86)-2*$B$4*(B$28/$B$13)*COS(B$28*$A86))/((1-(B$28/$B$13)^2)^2+(2*$B$4*(B$28/$B$13))^2)</f>
        <v>5.391461526924556</v>
      </c>
      <c r="C86">
        <f>$B$19/$E$9*1000*((1-(C$28/$B$13)^2)*SIN(C$28*$A86)-2*$B$4*(C$28/$B$13)*COS(C$28*$A86))/((1-(C$28/$B$13)^2)^2+(2*$B$4*(C$28/$B$13))^2)</f>
        <v>-25.072578666160641</v>
      </c>
      <c r="D86">
        <f>$B$19/$E$9*1000*((1-(D$28/$B$13)^2)*SIN(D$28*$A86)-2*$B$4*(D$28/$B$13)*COS(D$28*$A86))/((1-(D$28/$B$13)^2)^2+(2*$B$4*(D$28/$B$13))^2)</f>
        <v>-3.6144741868309165</v>
      </c>
      <c r="F86">
        <f t="shared" si="7"/>
        <v>1.1200000000000006</v>
      </c>
      <c r="G86">
        <f>$B$19/$B$1*(G$28/$B$13)^2*((1-(G$28/$B$13)^2)*SIN(G$28*$F86)-2*$B$4*(G$28/$B$13)*COS(G$28*$F86))/((1-(G$28/$B$13)^2)^2+(2*$B$4*(G$28/$B$13))^2)</f>
        <v>0.59123991571598389</v>
      </c>
      <c r="H86">
        <f>$B$19/$B$1*(H$28/$B$13)^2*((1-(H$28/$B$13)^2)*SIN(H$28*$F86)-2*$B$4*(H$28/$B$13)*COS(H$28*$F86))/((1-(H$28/$B$13)^2)^2+(2*$B$4*(H$28/$B$13))^2)</f>
        <v>-1.3700010117658032</v>
      </c>
      <c r="I86">
        <f>$B$19/$B$1*(I$28/$B$13)^2*((1-(I$28/$B$13)^2)*SIN(I$28*$F86)-2*$B$4*(I$28/$B$13)*COS(I$28*$F86))/((1-(I$28/$B$13)^2)^2+(2*$B$4*(I$28/$B$13))^2)</f>
        <v>-0.11792869534535629</v>
      </c>
    </row>
    <row r="87" spans="1:9">
      <c r="A87">
        <f t="shared" si="6"/>
        <v>1.1400000000000006</v>
      </c>
      <c r="B87">
        <f>$B$19/$E$9*1000*((1-(B$28/$B$13)^2)*SIN(B$28*$A87)-2*$B$4*(B$28/$B$13)*COS(B$28*$A87))/((1-(B$28/$B$13)^2)^2+(2*$B$4*(B$28/$B$13))^2)</f>
        <v>3.9877428353026341</v>
      </c>
      <c r="C87">
        <f>$B$19/$E$9*1000*((1-(C$28/$B$13)^2)*SIN(C$28*$A87)-2*$B$4*(C$28/$B$13)*COS(C$28*$A87))/((1-(C$28/$B$13)^2)^2+(2*$B$4*(C$28/$B$13))^2)</f>
        <v>-15.754596667932315</v>
      </c>
      <c r="D87">
        <f>$B$19/$E$9*1000*((1-(D$28/$B$13)^2)*SIN(D$28*$A87)-2*$B$4*(D$28/$B$13)*COS(D$28*$A87))/((1-(D$28/$B$13)^2)^2+(2*$B$4*(D$28/$B$13))^2)</f>
        <v>-0.26725805902111732</v>
      </c>
      <c r="F87">
        <f t="shared" si="7"/>
        <v>1.1400000000000006</v>
      </c>
      <c r="G87">
        <f>$B$19/$B$1*(G$28/$B$13)^2*((1-(G$28/$B$13)^2)*SIN(G$28*$F87)-2*$B$4*(G$28/$B$13)*COS(G$28*$F87))/((1-(G$28/$B$13)^2)^2+(2*$B$4*(G$28/$B$13))^2)</f>
        <v>0.43730493597461589</v>
      </c>
      <c r="H87">
        <f>$B$19/$B$1*(H$28/$B$13)^2*((1-(H$28/$B$13)^2)*SIN(H$28*$F87)-2*$B$4*(H$28/$B$13)*COS(H$28*$F87))/((1-(H$28/$B$13)^2)^2+(2*$B$4*(H$28/$B$13))^2)</f>
        <v>-0.86085335148076148</v>
      </c>
      <c r="I87">
        <f>$B$19/$B$1*(I$28/$B$13)^2*((1-(I$28/$B$13)^2)*SIN(I$28*$F87)-2*$B$4*(I$28/$B$13)*COS(I$28*$F87))/((1-(I$28/$B$13)^2)^2+(2*$B$4*(I$28/$B$13))^2)</f>
        <v>-8.719772943938572E-3</v>
      </c>
    </row>
    <row r="88" spans="1:9">
      <c r="A88">
        <f t="shared" si="6"/>
        <v>1.1600000000000006</v>
      </c>
      <c r="B88">
        <f>$B$19/$E$9*1000*((1-(B$28/$B$13)^2)*SIN(B$28*$A88)-2*$B$4*(B$28/$B$13)*COS(B$28*$A88))/((1-(B$28/$B$13)^2)^2+(2*$B$4*(B$28/$B$13))^2)</f>
        <v>2.4097406464648445</v>
      </c>
      <c r="C88">
        <f>$B$19/$E$9*1000*((1-(C$28/$B$13)^2)*SIN(C$28*$A88)-2*$B$4*(C$28/$B$13)*COS(C$28*$A88))/((1-(C$28/$B$13)^2)^2+(2*$B$4*(C$28/$B$13))^2)</f>
        <v>-6.0929000488871123</v>
      </c>
      <c r="D88">
        <f>$B$19/$E$9*1000*((1-(D$28/$B$13)^2)*SIN(D$28*$A88)-2*$B$4*(D$28/$B$13)*COS(D$28*$A88))/((1-(D$28/$B$13)^2)^2+(2*$B$4*(D$28/$B$13))^2)</f>
        <v>3.0834421863065731</v>
      </c>
      <c r="F88">
        <f t="shared" si="7"/>
        <v>1.1600000000000006</v>
      </c>
      <c r="G88">
        <f>$B$19/$B$1*(G$28/$B$13)^2*((1-(G$28/$B$13)^2)*SIN(G$28*$F88)-2*$B$4*(G$28/$B$13)*COS(G$28*$F88))/((1-(G$28/$B$13)^2)^2+(2*$B$4*(G$28/$B$13))^2)</f>
        <v>0.2642576321092594</v>
      </c>
      <c r="H88">
        <f>$B$19/$B$1*(H$28/$B$13)^2*((1-(H$28/$B$13)^2)*SIN(H$28*$F88)-2*$B$4*(H$28/$B$13)*COS(H$28*$F88))/((1-(H$28/$B$13)^2)^2+(2*$B$4*(H$28/$B$13))^2)</f>
        <v>-0.33292464020979273</v>
      </c>
      <c r="I88">
        <f>$B$19/$B$1*(I$28/$B$13)^2*((1-(I$28/$B$13)^2)*SIN(I$28*$F88)-2*$B$4*(I$28/$B$13)*COS(I$28*$F88))/((1-(I$28/$B$13)^2)^2+(2*$B$4*(I$28/$B$13))^2)</f>
        <v>0.10060282503297828</v>
      </c>
    </row>
    <row r="89" spans="1:9">
      <c r="A89">
        <f t="shared" si="6"/>
        <v>1.1800000000000006</v>
      </c>
      <c r="B89">
        <f>$B$19/$E$9*1000*((1-(B$28/$B$13)^2)*SIN(B$28*$A89)-2*$B$4*(B$28/$B$13)*COS(B$28*$A89))/((1-(B$28/$B$13)^2)^2+(2*$B$4*(B$28/$B$13))^2)</f>
        <v>0.72642122815798704</v>
      </c>
      <c r="C89">
        <f>$B$19/$E$9*1000*((1-(C$28/$B$13)^2)*SIN(C$28*$A89)-2*$B$4*(C$28/$B$13)*COS(C$28*$A89))/((1-(C$28/$B$13)^2)^2+(2*$B$4*(C$28/$B$13))^2)</f>
        <v>3.7017240499356681</v>
      </c>
      <c r="D89">
        <f>$B$19/$E$9*1000*((1-(D$28/$B$13)^2)*SIN(D$28*$A89)-2*$B$4*(D$28/$B$13)*COS(D$28*$A89))/((1-(D$28/$B$13)^2)^2+(2*$B$4*(D$28/$B$13))^2)</f>
        <v>6.3939450472186543</v>
      </c>
      <c r="F89">
        <f t="shared" si="7"/>
        <v>1.1800000000000006</v>
      </c>
      <c r="G89">
        <f>$B$19/$B$1*(G$28/$B$13)^2*((1-(G$28/$B$13)^2)*SIN(G$28*$F89)-2*$B$4*(G$28/$B$13)*COS(G$28*$F89))/((1-(G$28/$B$13)^2)^2+(2*$B$4*(G$28/$B$13))^2)</f>
        <v>7.9661001671920056E-2</v>
      </c>
      <c r="H89">
        <f>$B$19/$B$1*(H$28/$B$13)^2*((1-(H$28/$B$13)^2)*SIN(H$28*$F89)-2*$B$4*(H$28/$B$13)*COS(H$28*$F89))/((1-(H$28/$B$13)^2)^2+(2*$B$4*(H$28/$B$13))^2)</f>
        <v>0.20226741577779042</v>
      </c>
      <c r="I89">
        <f>$B$19/$B$1*(I$28/$B$13)^2*((1-(I$28/$B$13)^2)*SIN(I$28*$F89)-2*$B$4*(I$28/$B$13)*COS(I$28*$F89))/((1-(I$28/$B$13)^2)^2+(2*$B$4*(I$28/$B$13))^2)</f>
        <v>0.20861391133339738</v>
      </c>
    </row>
    <row r="90" spans="1:9">
      <c r="A90">
        <f t="shared" si="6"/>
        <v>1.2000000000000006</v>
      </c>
      <c r="B90">
        <f>$B$19/$E$9*1000*((1-(B$28/$B$13)^2)*SIN(B$28*$A90)-2*$B$4*(B$28/$B$13)*COS(B$28*$A90))/((1-(B$28/$B$13)^2)^2+(2*$B$4*(B$28/$B$13))^2)</f>
        <v>-0.9886462835751515</v>
      </c>
      <c r="C90">
        <f>$B$19/$E$9*1000*((1-(C$28/$B$13)^2)*SIN(C$28*$A90)-2*$B$4*(C$28/$B$13)*COS(C$28*$A90))/((1-(C$28/$B$13)^2)^2+(2*$B$4*(C$28/$B$13))^2)</f>
        <v>13.415588437481034</v>
      </c>
      <c r="D90">
        <f>$B$19/$E$9*1000*((1-(D$28/$B$13)^2)*SIN(D$28*$A90)-2*$B$4*(D$28/$B$13)*COS(D$28*$A90))/((1-(D$28/$B$13)^2)^2+(2*$B$4*(D$28/$B$13))^2)</f>
        <v>9.621093056161568</v>
      </c>
      <c r="F90">
        <f t="shared" si="7"/>
        <v>1.2000000000000006</v>
      </c>
      <c r="G90">
        <f>$B$19/$B$1*(G$28/$B$13)^2*((1-(G$28/$B$13)^2)*SIN(G$28*$F90)-2*$B$4*(G$28/$B$13)*COS(G$28*$F90))/((1-(G$28/$B$13)^2)^2+(2*$B$4*(G$28/$B$13))^2)</f>
        <v>-0.10841719679437725</v>
      </c>
      <c r="H90">
        <f>$B$19/$B$1*(H$28/$B$13)^2*((1-(H$28/$B$13)^2)*SIN(H$28*$F90)-2*$B$4*(H$28/$B$13)*COS(H$28*$F90))/((1-(H$28/$B$13)^2)^2+(2*$B$4*(H$28/$B$13))^2)</f>
        <v>0.73304664739524605</v>
      </c>
      <c r="I90">
        <f>$B$19/$B$1*(I$28/$B$13)^2*((1-(I$28/$B$13)^2)*SIN(I$28*$F90)-2*$B$4*(I$28/$B$13)*COS(I$28*$F90))/((1-(I$28/$B$13)^2)^2+(2*$B$4*(I$28/$B$13))^2)</f>
        <v>0.313905396265727</v>
      </c>
    </row>
    <row r="91" spans="1:9">
      <c r="A91">
        <f t="shared" si="6"/>
        <v>1.2200000000000006</v>
      </c>
      <c r="B91">
        <f>$B$19/$E$9*1000*((1-(B$28/$B$13)^2)*SIN(B$28*$A91)-2*$B$4*(B$28/$B$13)*COS(B$28*$A91))/((1-(B$28/$B$13)^2)^2+(2*$B$4*(B$28/$B$13))^2)</f>
        <v>-2.6605052086648571</v>
      </c>
      <c r="C91">
        <f>$B$19/$E$9*1000*((1-(C$28/$B$13)^2)*SIN(C$28*$A91)-2*$B$4*(C$28/$B$13)*COS(C$28*$A91))/((1-(C$28/$B$13)^2)^2+(2*$B$4*(C$28/$B$13))^2)</f>
        <v>22.836767839811262</v>
      </c>
      <c r="D91">
        <f>$B$19/$E$9*1000*((1-(D$28/$B$13)^2)*SIN(D$28*$A91)-2*$B$4*(D$28/$B$13)*COS(D$28*$A91))/((1-(D$28/$B$13)^2)^2+(2*$B$4*(D$28/$B$13))^2)</f>
        <v>12.722815403551879</v>
      </c>
      <c r="F91">
        <f t="shared" si="7"/>
        <v>1.2200000000000006</v>
      </c>
      <c r="G91">
        <f>$B$19/$B$1*(G$28/$B$13)^2*((1-(G$28/$B$13)^2)*SIN(G$28*$F91)-2*$B$4*(G$28/$B$13)*COS(G$28*$F91))/((1-(G$28/$B$13)^2)^2+(2*$B$4*(G$28/$B$13))^2)</f>
        <v>-0.2917570435173315</v>
      </c>
      <c r="H91">
        <f>$B$19/$B$1*(H$28/$B$13)^2*((1-(H$28/$B$13)^2)*SIN(H$28*$F91)-2*$B$4*(H$28/$B$13)*COS(H$28*$F91))/((1-(H$28/$B$13)^2)^2+(2*$B$4*(H$28/$B$13))^2)</f>
        <v>1.2478331591886902</v>
      </c>
      <c r="I91">
        <f>$B$19/$B$1*(I$28/$B$13)^2*((1-(I$28/$B$13)^2)*SIN(I$28*$F91)-2*$B$4*(I$28/$B$13)*COS(I$28*$F91))/((1-(I$28/$B$13)^2)^2+(2*$B$4*(I$28/$B$13))^2)</f>
        <v>0.41510464430129934</v>
      </c>
    </row>
    <row r="92" spans="1:9">
      <c r="A92">
        <f t="shared" si="6"/>
        <v>1.2400000000000007</v>
      </c>
      <c r="B92">
        <f>$B$19/$E$9*1000*((1-(B$28/$B$13)^2)*SIN(B$28*$A92)-2*$B$4*(B$28/$B$13)*COS(B$28*$A92))/((1-(B$28/$B$13)^2)^2+(2*$B$4*(B$28/$B$13))^2)</f>
        <v>-4.21608728961548</v>
      </c>
      <c r="C92">
        <f>$B$19/$E$9*1000*((1-(C$28/$B$13)^2)*SIN(C$28*$A92)-2*$B$4*(C$28/$B$13)*COS(C$28*$A92))/((1-(C$28/$B$13)^2)^2+(2*$B$4*(C$28/$B$13))^2)</f>
        <v>31.759722427873836</v>
      </c>
      <c r="D92">
        <f>$B$19/$E$9*1000*((1-(D$28/$B$13)^2)*SIN(D$28*$A92)-2*$B$4*(D$28/$B$13)*COS(D$28*$A92))/((1-(D$28/$B$13)^2)^2+(2*$B$4*(D$28/$B$13))^2)</f>
        <v>15.658676395118404</v>
      </c>
      <c r="F92">
        <f t="shared" si="7"/>
        <v>1.2400000000000007</v>
      </c>
      <c r="G92">
        <f>$B$19/$B$1*(G$28/$B$13)^2*((1-(G$28/$B$13)^2)*SIN(G$28*$F92)-2*$B$4*(G$28/$B$13)*COS(G$28*$F92))/((1-(G$28/$B$13)^2)^2+(2*$B$4*(G$28/$B$13))^2)</f>
        <v>-0.46234570743295378</v>
      </c>
      <c r="H92">
        <f>$B$19/$B$1*(H$28/$B$13)^2*((1-(H$28/$B$13)^2)*SIN(H$28*$F92)-2*$B$4*(H$28/$B$13)*COS(H$28*$F92))/((1-(H$28/$B$13)^2)^2+(2*$B$4*(H$28/$B$13))^2)</f>
        <v>1.7353959654063391</v>
      </c>
      <c r="I92">
        <f>$B$19/$B$1*(I$28/$B$13)^2*((1-(I$28/$B$13)^2)*SIN(I$28*$F92)-2*$B$4*(I$28/$B$13)*COS(I$28*$F92))/((1-(I$28/$B$13)^2)^2+(2*$B$4*(I$28/$B$13))^2)</f>
        <v>0.51089236847766806</v>
      </c>
    </row>
    <row r="93" spans="1:9">
      <c r="A93">
        <f t="shared" si="6"/>
        <v>1.2600000000000007</v>
      </c>
      <c r="B93">
        <f>$B$19/$E$9*1000*((1-(B$28/$B$13)^2)*SIN(B$28*$A93)-2*$B$4*(B$28/$B$13)*COS(B$28*$A93))/((1-(B$28/$B$13)^2)^2+(2*$B$4*(B$28/$B$13))^2)</f>
        <v>-5.5874061249784956</v>
      </c>
      <c r="C93">
        <f>$B$19/$E$9*1000*((1-(C$28/$B$13)^2)*SIN(C$28*$A93)-2*$B$4*(C$28/$B$13)*COS(C$28*$A93))/((1-(C$28/$B$13)^2)^2+(2*$B$4*(C$28/$B$13))^2)</f>
        <v>39.989782035402413</v>
      </c>
      <c r="D93">
        <f>$B$19/$E$9*1000*((1-(D$28/$B$13)^2)*SIN(D$28*$A93)-2*$B$4*(D$28/$B$13)*COS(D$28*$A93))/((1-(D$28/$B$13)^2)^2+(2*$B$4*(D$28/$B$13))^2)</f>
        <v>18.39040259301537</v>
      </c>
      <c r="F93">
        <f t="shared" si="7"/>
        <v>1.2600000000000007</v>
      </c>
      <c r="G93">
        <f>$B$19/$B$1*(G$28/$B$13)^2*((1-(G$28/$B$13)^2)*SIN(G$28*$F93)-2*$B$4*(G$28/$B$13)*COS(G$28*$F93))/((1-(G$28/$B$13)^2)^2+(2*$B$4*(G$28/$B$13))^2)</f>
        <v>-0.61272764535290436</v>
      </c>
      <c r="H93">
        <f>$B$19/$B$1*(H$28/$B$13)^2*((1-(H$28/$B$13)^2)*SIN(H$28*$F93)-2*$B$4*(H$28/$B$13)*COS(H$28*$F93))/((1-(H$28/$B$13)^2)^2+(2*$B$4*(H$28/$B$13))^2)</f>
        <v>2.1850980139804119</v>
      </c>
      <c r="I93">
        <f>$B$19/$B$1*(I$28/$B$13)^2*((1-(I$28/$B$13)^2)*SIN(I$28*$F93)-2*$B$4*(I$28/$B$13)*COS(I$28*$F93))/((1-(I$28/$B$13)^2)^2+(2*$B$4*(I$28/$B$13))^2)</f>
        <v>0.60001982932175046</v>
      </c>
    </row>
    <row r="94" spans="1:9">
      <c r="A94">
        <f t="shared" si="6"/>
        <v>1.2800000000000007</v>
      </c>
      <c r="B94">
        <f>$B$19/$E$9*1000*((1-(B$28/$B$13)^2)*SIN(B$28*$A94)-2*$B$4*(B$28/$B$13)*COS(B$28*$A94))/((1-(B$28/$B$13)^2)^2+(2*$B$4*(B$28/$B$13))^2)</f>
        <v>-6.7145285013307001</v>
      </c>
      <c r="C94">
        <f>$B$19/$E$9*1000*((1-(C$28/$B$13)^2)*SIN(C$28*$A94)-2*$B$4*(C$28/$B$13)*COS(C$28*$A94))/((1-(C$28/$B$13)^2)^2+(2*$B$4*(C$28/$B$13))^2)</f>
        <v>47.347393235741634</v>
      </c>
      <c r="D94">
        <f>$B$19/$E$9*1000*((1-(D$28/$B$13)^2)*SIN(D$28*$A94)-2*$B$4*(D$28/$B$13)*COS(D$28*$A94))/((1-(D$28/$B$13)^2)^2+(2*$B$4*(D$28/$B$13))^2)</f>
        <v>20.882381768616344</v>
      </c>
      <c r="F94">
        <f t="shared" si="7"/>
        <v>1.2800000000000007</v>
      </c>
      <c r="G94">
        <f>$B$19/$B$1*(G$28/$B$13)^2*((1-(G$28/$B$13)^2)*SIN(G$28*$F94)-2*$B$4*(G$28/$B$13)*COS(G$28*$F94))/((1-(G$28/$B$13)^2)^2+(2*$B$4*(G$28/$B$13))^2)</f>
        <v>-0.73633044497748223</v>
      </c>
      <c r="H94">
        <f>$B$19/$B$1*(H$28/$B$13)^2*((1-(H$28/$B$13)^2)*SIN(H$28*$F94)-2*$B$4*(H$28/$B$13)*COS(H$28*$F94))/((1-(H$28/$B$13)^2)^2+(2*$B$4*(H$28/$B$13))^2)</f>
        <v>2.5871282527866253</v>
      </c>
      <c r="I94">
        <f>$B$19/$B$1*(I$28/$B$13)^2*((1-(I$28/$B$13)^2)*SIN(I$28*$F94)-2*$B$4*(I$28/$B$13)*COS(I$28*$F94))/((1-(I$28/$B$13)^2)^2+(2*$B$4*(I$28/$B$13))^2)</f>
        <v>0.68132511407855856</v>
      </c>
    </row>
    <row r="95" spans="1:9">
      <c r="A95">
        <f t="shared" si="6"/>
        <v>1.3000000000000007</v>
      </c>
      <c r="B95">
        <f>$B$19/$E$9*1000*((1-(B$28/$B$13)^2)*SIN(B$28*$A95)-2*$B$4*(B$28/$B$13)*COS(B$28*$A95))/((1-(B$28/$B$13)^2)^2+(2*$B$4*(B$28/$B$13))^2)</f>
        <v>-7.5481937622922555</v>
      </c>
      <c r="C95">
        <f>$B$19/$E$9*1000*((1-(C$28/$B$13)^2)*SIN(C$28*$A95)-2*$B$4*(C$28/$B$13)*COS(C$28*$A95))/((1-(C$28/$B$13)^2)^2+(2*$B$4*(C$28/$B$13))^2)</f>
        <v>53.672036620039286</v>
      </c>
      <c r="D95">
        <f>$B$19/$E$9*1000*((1-(D$28/$B$13)^2)*SIN(D$28*$A95)-2*$B$4*(D$28/$B$13)*COS(D$28*$A95))/((1-(D$28/$B$13)^2)^2+(2*$B$4*(D$28/$B$13))^2)</f>
        <v>23.102127162376423</v>
      </c>
      <c r="F95">
        <f t="shared" si="7"/>
        <v>1.3000000000000007</v>
      </c>
      <c r="G95">
        <f>$B$19/$B$1*(G$28/$B$13)^2*((1-(G$28/$B$13)^2)*SIN(G$28*$F95)-2*$B$4*(G$28/$B$13)*COS(G$28*$F95))/((1-(G$28/$B$13)^2)^2+(2*$B$4*(G$28/$B$13))^2)</f>
        <v>-0.82775207085105429</v>
      </c>
      <c r="H95">
        <f>$B$19/$B$1*(H$28/$B$13)^2*((1-(H$28/$B$13)^2)*SIN(H$28*$F95)-2*$B$4*(H$28/$B$13)*COS(H$28*$F95))/((1-(H$28/$B$13)^2)^2+(2*$B$4*(H$28/$B$13))^2)</f>
        <v>2.9327156752419037</v>
      </c>
      <c r="I95">
        <f>$B$19/$B$1*(I$28/$B$13)^2*((1-(I$28/$B$13)^2)*SIN(I$28*$F95)-2*$B$4*(I$28/$B$13)*COS(I$28*$F95))/((1-(I$28/$B$13)^2)^2+(2*$B$4*(I$28/$B$13))^2)</f>
        <v>0.75374828402088023</v>
      </c>
    </row>
    <row r="96" spans="1:9">
      <c r="A96">
        <f t="shared" ref="A96:A159" si="8">A95+0.02</f>
        <v>1.3200000000000007</v>
      </c>
      <c r="B96">
        <f>$B$19/$E$9*1000*((1-(B$28/$B$13)^2)*SIN(B$28*$A96)-2*$B$4*(B$28/$B$13)*COS(B$28*$A96))/((1-(B$28/$B$13)^2)^2+(2*$B$4*(B$28/$B$13))^2)</f>
        <v>-8.0519667355894011</v>
      </c>
      <c r="C96">
        <f>$B$19/$E$9*1000*((1-(C$28/$B$13)^2)*SIN(C$28*$A96)-2*$B$4*(C$28/$B$13)*COS(C$28*$A96))/((1-(C$28/$B$13)^2)^2+(2*$B$4*(C$28/$B$13))^2)</f>
        <v>58.825728814397692</v>
      </c>
      <c r="D96">
        <f>$B$19/$E$9*1000*((1-(D$28/$B$13)^2)*SIN(D$28*$A96)-2*$B$4*(D$28/$B$13)*COS(D$28*$A96))/((1-(D$28/$B$13)^2)^2+(2*$B$4*(D$28/$B$13))^2)</f>
        <v>25.020700998424882</v>
      </c>
      <c r="F96">
        <f t="shared" ref="F96:F159" si="9">F95+0.02</f>
        <v>1.3200000000000007</v>
      </c>
      <c r="G96">
        <f>$B$19/$B$1*(G$28/$B$13)^2*((1-(G$28/$B$13)^2)*SIN(G$28*$F96)-2*$B$4*(G$28/$B$13)*COS(G$28*$F96))/((1-(G$28/$B$13)^2)^2+(2*$B$4*(G$28/$B$13))^2)</f>
        <v>-0.88299695923331389</v>
      </c>
      <c r="H96">
        <f>$B$19/$B$1*(H$28/$B$13)^2*((1-(H$28/$B$13)^2)*SIN(H$28*$F96)-2*$B$4*(H$28/$B$13)*COS(H$28*$F96))/((1-(H$28/$B$13)^2)^2+(2*$B$4*(H$28/$B$13))^2)</f>
        <v>3.2143206754539437</v>
      </c>
      <c r="I96">
        <f>$B$19/$B$1*(I$28/$B$13)^2*((1-(I$28/$B$13)^2)*SIN(I$28*$F96)-2*$B$4*(I$28/$B$13)*COS(I$28*$F96))/((1-(I$28/$B$13)^2)^2+(2*$B$4*(I$28/$B$13))^2)</f>
        <v>0.81634519237155367</v>
      </c>
    </row>
    <row r="97" spans="1:9">
      <c r="A97">
        <f t="shared" si="8"/>
        <v>1.3400000000000007</v>
      </c>
      <c r="B97">
        <f>$B$19/$E$9*1000*((1-(B$28/$B$13)^2)*SIN(B$28*$A97)-2*$B$4*(B$28/$B$13)*COS(B$28*$A97))/((1-(B$28/$B$13)^2)^2+(2*$B$4*(B$28/$B$13))^2)</f>
        <v>-8.2038301249181114</v>
      </c>
      <c r="C97">
        <f>$B$19/$E$9*1000*((1-(C$28/$B$13)^2)*SIN(C$28*$A97)-2*$B$4*(C$28/$B$13)*COS(C$28*$A97))/((1-(C$28/$B$13)^2)^2+(2*$B$4*(C$28/$B$13))^2)</f>
        <v>62.69603283323567</v>
      </c>
      <c r="D97">
        <f>$B$19/$E$9*1000*((1-(D$28/$B$13)^2)*SIN(D$28*$A97)-2*$B$4*(D$28/$B$13)*COS(D$28*$A97))/((1-(D$28/$B$13)^2)^2+(2*$B$4*(D$28/$B$13))^2)</f>
        <v>26.613091732728272</v>
      </c>
      <c r="F97">
        <f t="shared" si="9"/>
        <v>1.3400000000000007</v>
      </c>
      <c r="G97">
        <f>$B$19/$B$1*(G$28/$B$13)^2*((1-(G$28/$B$13)^2)*SIN(G$28*$F97)-2*$B$4*(G$28/$B$13)*COS(G$28*$F97))/((1-(G$28/$B$13)^2)^2+(2*$B$4*(G$28/$B$13))^2)</f>
        <v>-0.89965064340756939</v>
      </c>
      <c r="H97">
        <f>$B$19/$B$1*(H$28/$B$13)^2*((1-(H$28/$B$13)^2)*SIN(H$28*$F97)-2*$B$4*(H$28/$B$13)*COS(H$28*$F97))/((1-(H$28/$B$13)^2)^2+(2*$B$4*(H$28/$B$13))^2)</f>
        <v>3.4257995381688344</v>
      </c>
      <c r="I97">
        <f>$B$19/$B$1*(I$28/$B$13)^2*((1-(I$28/$B$13)^2)*SIN(I$28*$F97)-2*$B$4*(I$28/$B$13)*COS(I$28*$F97))/((1-(I$28/$B$13)^2)^2+(2*$B$4*(I$28/$B$13))^2)</f>
        <v>0.86829979270059388</v>
      </c>
    </row>
    <row r="98" spans="1:9">
      <c r="A98">
        <f t="shared" si="8"/>
        <v>1.3600000000000008</v>
      </c>
      <c r="B98">
        <f>$B$19/$E$9*1000*((1-(B$28/$B$13)^2)*SIN(B$28*$A98)-2*$B$4*(B$28/$B$13)*COS(B$28*$A98))/((1-(B$28/$B$13)^2)^2+(2*$B$4*(B$28/$B$13))^2)</f>
        <v>-7.9971467714433304</v>
      </c>
      <c r="C98">
        <f>$B$19/$E$9*1000*((1-(C$28/$B$13)^2)*SIN(C$28*$A98)-2*$B$4*(C$28/$B$13)*COS(C$28*$A98))/((1-(C$28/$B$13)^2)^2+(2*$B$4*(C$28/$B$13))^2)</f>
        <v>65.198511092632799</v>
      </c>
      <c r="D98">
        <f>$B$19/$E$9*1000*((1-(D$28/$B$13)^2)*SIN(D$28*$A98)-2*$B$4*(D$28/$B$13)*COS(D$28*$A98))/((1-(D$28/$B$13)^2)^2+(2*$B$4*(D$28/$B$13))^2)</f>
        <v>27.858540116817206</v>
      </c>
      <c r="F98">
        <f t="shared" si="9"/>
        <v>1.3600000000000008</v>
      </c>
      <c r="G98">
        <f>$B$19/$B$1*(G$28/$B$13)^2*((1-(G$28/$B$13)^2)*SIN(G$28*$F98)-2*$B$4*(G$28/$B$13)*COS(G$28*$F98))/((1-(G$28/$B$13)^2)^2+(2*$B$4*(G$28/$B$13))^2)</f>
        <v>-0.87698527746216282</v>
      </c>
      <c r="H98">
        <f>$B$19/$B$1*(H$28/$B$13)^2*((1-(H$28/$B$13)^2)*SIN(H$28*$F98)-2*$B$4*(H$28/$B$13)*COS(H$28*$F98))/((1-(H$28/$B$13)^2)^2+(2*$B$4*(H$28/$B$13))^2)</f>
        <v>3.5625384748751401</v>
      </c>
      <c r="I98">
        <f>$B$19/$B$1*(I$28/$B$13)^2*((1-(I$28/$B$13)^2)*SIN(I$28*$F98)-2*$B$4*(I$28/$B$13)*COS(I$28*$F98))/((1-(I$28/$B$13)^2)^2+(2*$B$4*(I$28/$B$13))^2)</f>
        <v>0.90893477733839145</v>
      </c>
    </row>
    <row r="99" spans="1:9">
      <c r="A99">
        <f t="shared" si="8"/>
        <v>1.3800000000000008</v>
      </c>
      <c r="B99">
        <f>$B$19/$E$9*1000*((1-(B$28/$B$13)^2)*SIN(B$28*$A99)-2*$B$4*(B$28/$B$13)*COS(B$28*$A99))/((1-(B$28/$B$13)^2)^2+(2*$B$4*(B$28/$B$13))^2)</f>
        <v>-7.4409497294886799</v>
      </c>
      <c r="C99">
        <f>$B$19/$E$9*1000*((1-(C$28/$B$13)^2)*SIN(C$28*$A99)-2*$B$4*(C$28/$B$13)*COS(C$28*$A99))/((1-(C$28/$B$13)^2)^2+(2*$B$4*(C$28/$B$13))^2)</f>
        <v>66.278567566796724</v>
      </c>
      <c r="D99">
        <f>$B$19/$E$9*1000*((1-(D$28/$B$13)^2)*SIN(D$28*$A99)-2*$B$4*(D$28/$B$13)*COS(D$28*$A99))/((1-(D$28/$B$13)^2)^2+(2*$B$4*(D$28/$B$13))^2)</f>
        <v>28.740809826337234</v>
      </c>
      <c r="F99">
        <f t="shared" si="9"/>
        <v>1.3800000000000008</v>
      </c>
      <c r="G99">
        <f>$B$19/$B$1*(G$28/$B$13)^2*((1-(G$28/$B$13)^2)*SIN(G$28*$F99)-2*$B$4*(G$28/$B$13)*COS(G$28*$F99))/((1-(G$28/$B$13)^2)^2+(2*$B$4*(G$28/$B$13))^2)</f>
        <v>-0.8159914466494016</v>
      </c>
      <c r="H99">
        <f>$B$19/$B$1*(H$28/$B$13)^2*((1-(H$28/$B$13)^2)*SIN(H$28*$F99)-2*$B$4*(H$28/$B$13)*COS(H$28*$F99))/((1-(H$28/$B$13)^2)^2+(2*$B$4*(H$28/$B$13))^2)</f>
        <v>3.6215542818278497</v>
      </c>
      <c r="I99">
        <f>$B$19/$B$1*(I$28/$B$13)^2*((1-(I$28/$B$13)^2)*SIN(I$28*$F99)-2*$B$4*(I$28/$B$13)*COS(I$28*$F99))/((1-(I$28/$B$13)^2)^2+(2*$B$4*(I$28/$B$13))^2)</f>
        <v>0.93772040711699212</v>
      </c>
    </row>
    <row r="100" spans="1:9">
      <c r="A100">
        <f t="shared" si="8"/>
        <v>1.4000000000000008</v>
      </c>
      <c r="B100">
        <f>$B$19/$E$9*1000*((1-(B$28/$B$13)^2)*SIN(B$28*$A100)-2*$B$4*(B$28/$B$13)*COS(B$28*$A100))/((1-(B$28/$B$13)^2)^2+(2*$B$4*(B$28/$B$13))^2)</f>
        <v>-6.5595474787170893</v>
      </c>
      <c r="C100">
        <f>$B$19/$E$9*1000*((1-(C$28/$B$13)^2)*SIN(C$28*$A100)-2*$B$4*(C$28/$B$13)*COS(C$28*$A100))/((1-(C$28/$B$13)^2)^2+(2*$B$4*(C$28/$B$13))^2)</f>
        <v>65.912638897724449</v>
      </c>
      <c r="D100">
        <f>$B$19/$E$9*1000*((1-(D$28/$B$13)^2)*SIN(D$28*$A100)-2*$B$4*(D$28/$B$13)*COS(D$28*$A100))/((1-(D$28/$B$13)^2)^2+(2*$B$4*(D$28/$B$13))^2)</f>
        <v>29.248399126367161</v>
      </c>
      <c r="F100">
        <f t="shared" si="9"/>
        <v>1.4000000000000008</v>
      </c>
      <c r="G100">
        <f>$B$19/$B$1*(G$28/$B$13)^2*((1-(G$28/$B$13)^2)*SIN(G$28*$F100)-2*$B$4*(G$28/$B$13)*COS(G$28*$F100))/((1-(G$28/$B$13)^2)^2+(2*$B$4*(G$28/$B$13))^2)</f>
        <v>-0.7193348740566754</v>
      </c>
      <c r="H100">
        <f>$B$19/$B$1*(H$28/$B$13)^2*((1-(H$28/$B$13)^2)*SIN(H$28*$F100)-2*$B$4*(H$28/$B$13)*COS(H$28*$F100))/((1-(H$28/$B$13)^2)^2+(2*$B$4*(H$28/$B$13))^2)</f>
        <v>3.6015594239578963</v>
      </c>
      <c r="I100">
        <f>$B$19/$B$1*(I$28/$B$13)^2*((1-(I$28/$B$13)^2)*SIN(I$28*$F100)-2*$B$4*(I$28/$B$13)*COS(I$28*$F100))/((1-(I$28/$B$13)^2)^2+(2*$B$4*(I$28/$B$13))^2)</f>
        <v>0.95428141733028538</v>
      </c>
    </row>
    <row r="101" spans="1:9">
      <c r="A101">
        <f t="shared" si="8"/>
        <v>1.4200000000000008</v>
      </c>
      <c r="B101">
        <f>$B$19/$E$9*1000*((1-(B$28/$B$13)^2)*SIN(B$28*$A101)-2*$B$4*(B$28/$B$13)*COS(B$28*$A101))/((1-(B$28/$B$13)^2)^2+(2*$B$4*(B$28/$B$13))^2)</f>
        <v>-5.3914615269245338</v>
      </c>
      <c r="C101">
        <f>$B$19/$E$9*1000*((1-(C$28/$B$13)^2)*SIN(C$28*$A101)-2*$B$4*(C$28/$B$13)*COS(C$28*$A101))/((1-(C$28/$B$13)^2)^2+(2*$B$4*(C$28/$B$13))^2)</f>
        <v>64.10870847187698</v>
      </c>
      <c r="D101">
        <f>$B$19/$E$9*1000*((1-(D$28/$B$13)^2)*SIN(D$28*$A101)-2*$B$4*(D$28/$B$13)*COS(D$28*$A101))/((1-(D$28/$B$13)^2)^2+(2*$B$4*(D$28/$B$13))^2)</f>
        <v>29.374690814123298</v>
      </c>
      <c r="F101">
        <f t="shared" si="9"/>
        <v>1.4200000000000008</v>
      </c>
      <c r="G101">
        <f>$B$19/$B$1*(G$28/$B$13)^2*((1-(G$28/$B$13)^2)*SIN(G$28*$F101)-2*$B$4*(G$28/$B$13)*COS(G$28*$F101))/((1-(G$28/$B$13)^2)^2+(2*$B$4*(G$28/$B$13))^2)</f>
        <v>-0.59123991571598156</v>
      </c>
      <c r="H101">
        <f>$B$19/$B$1*(H$28/$B$13)^2*((1-(H$28/$B$13)^2)*SIN(H$28*$F101)-2*$B$4*(H$28/$B$13)*COS(H$28*$F101))/((1-(H$28/$B$13)^2)^2+(2*$B$4*(H$28/$B$13))^2)</f>
        <v>3.5029901247456974</v>
      </c>
      <c r="I101">
        <f>$B$19/$B$1*(I$28/$B$13)^2*((1-(I$28/$B$13)^2)*SIN(I$28*$F101)-2*$B$4*(I$28/$B$13)*COS(I$28*$F101))/((1-(I$28/$B$13)^2)^2+(2*$B$4*(I$28/$B$13))^2)</f>
        <v>0.95840190988333984</v>
      </c>
    </row>
    <row r="102" spans="1:9">
      <c r="A102">
        <f t="shared" si="8"/>
        <v>1.4400000000000008</v>
      </c>
      <c r="B102">
        <f>$B$19/$E$9*1000*((1-(B$28/$B$13)^2)*SIN(B$28*$A102)-2*$B$4*(B$28/$B$13)*COS(B$28*$A102))/((1-(B$28/$B$13)^2)^2+(2*$B$4*(B$28/$B$13))^2)</f>
        <v>-3.9877428353026207</v>
      </c>
      <c r="C102">
        <f>$B$19/$E$9*1000*((1-(C$28/$B$13)^2)*SIN(C$28*$A102)-2*$B$4*(C$28/$B$13)*COS(C$28*$A102))/((1-(C$28/$B$13)^2)^2+(2*$B$4*(C$28/$B$13))^2)</f>
        <v>60.906132248366916</v>
      </c>
      <c r="D102">
        <f>$B$19/$E$9*1000*((1-(D$28/$B$13)^2)*SIN(D$28*$A102)-2*$B$4*(D$28/$B$13)*COS(D$28*$A102))/((1-(D$28/$B$13)^2)^2+(2*$B$4*(D$28/$B$13))^2)</f>
        <v>29.118038484317498</v>
      </c>
      <c r="F102">
        <f t="shared" si="9"/>
        <v>1.4400000000000008</v>
      </c>
      <c r="G102">
        <f>$B$19/$B$1*(G$28/$B$13)^2*((1-(G$28/$B$13)^2)*SIN(G$28*$F102)-2*$B$4*(G$28/$B$13)*COS(G$28*$F102))/((1-(G$28/$B$13)^2)^2+(2*$B$4*(G$28/$B$13))^2)</f>
        <v>-0.43730493597461439</v>
      </c>
      <c r="H102">
        <f>$B$19/$B$1*(H$28/$B$13)^2*((1-(H$28/$B$13)^2)*SIN(H$28*$F102)-2*$B$4*(H$28/$B$13)*COS(H$28*$F102))/((1-(H$28/$B$13)^2)^2+(2*$B$4*(H$28/$B$13))^2)</f>
        <v>3.3279968492280281</v>
      </c>
      <c r="I102">
        <f>$B$19/$B$1*(I$28/$B$13)^2*((1-(I$28/$B$13)^2)*SIN(I$28*$F102)-2*$B$4*(I$28/$B$13)*COS(I$28*$F102))/((1-(I$28/$B$13)^2)^2+(2*$B$4*(I$28/$B$13))^2)</f>
        <v>0.95002816785424526</v>
      </c>
    </row>
    <row r="103" spans="1:9">
      <c r="A103">
        <f t="shared" si="8"/>
        <v>1.4600000000000009</v>
      </c>
      <c r="B103">
        <f>$B$19/$E$9*1000*((1-(B$28/$B$13)^2)*SIN(B$28*$A103)-2*$B$4*(B$28/$B$13)*COS(B$28*$A103))/((1-(B$28/$B$13)^2)^2+(2*$B$4*(B$28/$B$13))^2)</f>
        <v>-2.4097406464648174</v>
      </c>
      <c r="C103">
        <f>$B$19/$E$9*1000*((1-(C$28/$B$13)^2)*SIN(C$28*$A103)-2*$B$4*(C$28/$B$13)*COS(C$28*$A103))/((1-(C$28/$B$13)^2)^2+(2*$B$4*(C$28/$B$13))^2)</f>
        <v>56.374780138528969</v>
      </c>
      <c r="D103">
        <f>$B$19/$E$9*1000*((1-(D$28/$B$13)^2)*SIN(D$28*$A103)-2*$B$4*(D$28/$B$13)*COS(D$28*$A103))/((1-(D$28/$B$13)^2)^2+(2*$B$4*(D$28/$B$13))^2)</f>
        <v>28.481787992567938</v>
      </c>
      <c r="F103">
        <f t="shared" si="9"/>
        <v>1.4600000000000009</v>
      </c>
      <c r="G103">
        <f>$B$19/$B$1*(G$28/$B$13)^2*((1-(G$28/$B$13)^2)*SIN(G$28*$F103)-2*$B$4*(G$28/$B$13)*COS(G$28*$F103))/((1-(G$28/$B$13)^2)^2+(2*$B$4*(G$28/$B$13))^2)</f>
        <v>-0.2642576321092564</v>
      </c>
      <c r="H103">
        <f>$B$19/$B$1*(H$28/$B$13)^2*((1-(H$28/$B$13)^2)*SIN(H$28*$F103)-2*$B$4*(H$28/$B$13)*COS(H$28*$F103))/((1-(H$28/$B$13)^2)^2+(2*$B$4*(H$28/$B$13))^2)</f>
        <v>3.0803973877684179</v>
      </c>
      <c r="I103">
        <f>$B$19/$B$1*(I$28/$B$13)^2*((1-(I$28/$B$13)^2)*SIN(I$28*$F103)-2*$B$4*(I$28/$B$13)*COS(I$28*$F103))/((1-(I$28/$B$13)^2)^2+(2*$B$4*(I$28/$B$13))^2)</f>
        <v>0.92926935577633851</v>
      </c>
    </row>
    <row r="104" spans="1:9">
      <c r="A104">
        <f t="shared" si="8"/>
        <v>1.4800000000000009</v>
      </c>
      <c r="B104">
        <f>$B$19/$E$9*1000*((1-(B$28/$B$13)^2)*SIN(B$28*$A104)-2*$B$4*(B$28/$B$13)*COS(B$28*$A104))/((1-(B$28/$B$13)^2)^2+(2*$B$4*(B$28/$B$13))^2)</f>
        <v>-0.72642122815797305</v>
      </c>
      <c r="C104">
        <f>$B$19/$E$9*1000*((1-(C$28/$B$13)^2)*SIN(C$28*$A104)-2*$B$4*(C$28/$B$13)*COS(C$28*$A104))/((1-(C$28/$B$13)^2)^2+(2*$B$4*(C$28/$B$13))^2)</f>
        <v>50.613511669207803</v>
      </c>
      <c r="D104">
        <f>$B$19/$E$9*1000*((1-(D$28/$B$13)^2)*SIN(D$28*$A104)-2*$B$4*(D$28/$B$13)*COS(D$28*$A104))/((1-(D$28/$B$13)^2)^2+(2*$B$4*(D$28/$B$13))^2)</f>
        <v>27.4742338370543</v>
      </c>
      <c r="F104">
        <f t="shared" si="9"/>
        <v>1.4800000000000009</v>
      </c>
      <c r="G104">
        <f>$B$19/$B$1*(G$28/$B$13)^2*((1-(G$28/$B$13)^2)*SIN(G$28*$F104)-2*$B$4*(G$28/$B$13)*COS(G$28*$F104))/((1-(G$28/$B$13)^2)^2+(2*$B$4*(G$28/$B$13))^2)</f>
        <v>-7.9661001671918516E-2</v>
      </c>
      <c r="H104">
        <f>$B$19/$B$1*(H$28/$B$13)^2*((1-(H$28/$B$13)^2)*SIN(H$28*$F104)-2*$B$4*(H$28/$B$13)*COS(H$28*$F104))/((1-(H$28/$B$13)^2)^2+(2*$B$4*(H$28/$B$13))^2)</f>
        <v>2.7655935641522542</v>
      </c>
      <c r="I104">
        <f>$B$19/$B$1*(I$28/$B$13)^2*((1-(I$28/$B$13)^2)*SIN(I$28*$F104)-2*$B$4*(I$28/$B$13)*COS(I$28*$F104))/((1-(I$28/$B$13)^2)^2+(2*$B$4*(I$28/$B$13))^2)</f>
        <v>0.89639609651156738</v>
      </c>
    </row>
    <row r="105" spans="1:9">
      <c r="A105">
        <f t="shared" si="8"/>
        <v>1.5000000000000009</v>
      </c>
      <c r="B105">
        <f>$B$19/$E$9*1000*((1-(B$28/$B$13)^2)*SIN(B$28*$A105)-2*$B$4*(B$28/$B$13)*COS(B$28*$A105))/((1-(B$28/$B$13)^2)^2+(2*$B$4*(B$28/$B$13))^2)</f>
        <v>0.98864628357517947</v>
      </c>
      <c r="C105">
        <f>$B$19/$E$9*1000*((1-(C$28/$B$13)^2)*SIN(C$28*$A105)-2*$B$4*(C$28/$B$13)*COS(C$28*$A105))/((1-(C$28/$B$13)^2)^2+(2*$B$4*(C$28/$B$13))^2)</f>
        <v>43.748019185887969</v>
      </c>
      <c r="D105">
        <f>$B$19/$E$9*1000*((1-(D$28/$B$13)^2)*SIN(D$28*$A105)-2*$B$4*(D$28/$B$13)*COS(D$28*$A105))/((1-(D$28/$B$13)^2)^2+(2*$B$4*(D$28/$B$13))^2)</f>
        <v>26.108511027049168</v>
      </c>
      <c r="F105">
        <f t="shared" si="9"/>
        <v>1.5000000000000009</v>
      </c>
      <c r="G105">
        <f>$B$19/$B$1*(G$28/$B$13)^2*((1-(G$28/$B$13)^2)*SIN(G$28*$F105)-2*$B$4*(G$28/$B$13)*COS(G$28*$F105))/((1-(G$28/$B$13)^2)^2+(2*$B$4*(G$28/$B$13))^2)</f>
        <v>0.1084171967943803</v>
      </c>
      <c r="H105">
        <f>$B$19/$B$1*(H$28/$B$13)^2*((1-(H$28/$B$13)^2)*SIN(H$28*$F105)-2*$B$4*(H$28/$B$13)*COS(H$28*$F105))/((1-(H$28/$B$13)^2)^2+(2*$B$4*(H$28/$B$13))^2)</f>
        <v>2.3904533851680645</v>
      </c>
      <c r="I105">
        <f>$B$19/$B$1*(I$28/$B$13)^2*((1-(I$28/$B$13)^2)*SIN(I$28*$F105)-2*$B$4*(I$28/$B$13)*COS(I$28*$F105))/((1-(I$28/$B$13)^2)^2+(2*$B$4*(I$28/$B$13))^2)</f>
        <v>0.85183694326761794</v>
      </c>
    </row>
    <row r="106" spans="1:9">
      <c r="A106">
        <f t="shared" si="8"/>
        <v>1.5200000000000009</v>
      </c>
      <c r="B106">
        <f>$B$19/$E$9*1000*((1-(B$28/$B$13)^2)*SIN(B$28*$A106)-2*$B$4*(B$28/$B$13)*COS(B$28*$A106))/((1-(B$28/$B$13)^2)^2+(2*$B$4*(B$28/$B$13))^2)</f>
        <v>2.6605052086648699</v>
      </c>
      <c r="C106">
        <f>$B$19/$E$9*1000*((1-(C$28/$B$13)^2)*SIN(C$28*$A106)-2*$B$4*(C$28/$B$13)*COS(C$28*$A106))/((1-(C$28/$B$13)^2)^2+(2*$B$4*(C$28/$B$13))^2)</f>
        <v>35.928085650035641</v>
      </c>
      <c r="D106">
        <f>$B$19/$E$9*1000*((1-(D$28/$B$13)^2)*SIN(D$28*$A106)-2*$B$4*(D$28/$B$13)*COS(D$28*$A106))/((1-(D$28/$B$13)^2)^2+(2*$B$4*(D$28/$B$13))^2)</f>
        <v>24.402423847984842</v>
      </c>
      <c r="F106">
        <f t="shared" si="9"/>
        <v>1.5200000000000009</v>
      </c>
      <c r="G106">
        <f>$B$19/$B$1*(G$28/$B$13)^2*((1-(G$28/$B$13)^2)*SIN(G$28*$F106)-2*$B$4*(G$28/$B$13)*COS(G$28*$F106))/((1-(G$28/$B$13)^2)^2+(2*$B$4*(G$28/$B$13))^2)</f>
        <v>0.29175704351733289</v>
      </c>
      <c r="H106">
        <f>$B$19/$B$1*(H$28/$B$13)^2*((1-(H$28/$B$13)^2)*SIN(H$28*$F106)-2*$B$4*(H$28/$B$13)*COS(H$28*$F106))/((1-(H$28/$B$13)^2)^2+(2*$B$4*(H$28/$B$13))^2)</f>
        <v>1.963161202792012</v>
      </c>
      <c r="I106">
        <f>$B$19/$B$1*(I$28/$B$13)^2*((1-(I$28/$B$13)^2)*SIN(I$28*$F106)-2*$B$4*(I$28/$B$13)*COS(I$28*$F106))/((1-(I$28/$B$13)^2)^2+(2*$B$4*(I$28/$B$13))^2)</f>
        <v>0.79617279275146768</v>
      </c>
    </row>
    <row r="107" spans="1:9">
      <c r="A107">
        <f t="shared" si="8"/>
        <v>1.5400000000000009</v>
      </c>
      <c r="B107">
        <f>$B$19/$E$9*1000*((1-(B$28/$B$13)^2)*SIN(B$28*$A107)-2*$B$4*(B$28/$B$13)*COS(B$28*$A107))/((1-(B$28/$B$13)^2)^2+(2*$B$4*(B$28/$B$13))^2)</f>
        <v>4.2160872896154924</v>
      </c>
      <c r="C107">
        <f>$B$19/$E$9*1000*((1-(C$28/$B$13)^2)*SIN(C$28*$A107)-2*$B$4*(C$28/$B$13)*COS(C$28*$A107))/((1-(C$28/$B$13)^2)^2+(2*$B$4*(C$28/$B$13))^2)</f>
        <v>27.324316856692121</v>
      </c>
      <c r="D107">
        <f>$B$19/$E$9*1000*((1-(D$28/$B$13)^2)*SIN(D$28*$A107)-2*$B$4*(D$28/$B$13)*COS(D$28*$A107))/((1-(D$28/$B$13)^2)^2+(2*$B$4*(D$28/$B$13))^2)</f>
        <v>22.378213755364506</v>
      </c>
      <c r="F107">
        <f t="shared" si="9"/>
        <v>1.5400000000000009</v>
      </c>
      <c r="G107">
        <f>$B$19/$B$1*(G$28/$B$13)^2*((1-(G$28/$B$13)^2)*SIN(G$28*$F107)-2*$B$4*(G$28/$B$13)*COS(G$28*$F107))/((1-(G$28/$B$13)^2)^2+(2*$B$4*(G$28/$B$13))^2)</f>
        <v>0.46234570743295517</v>
      </c>
      <c r="H107">
        <f>$B$19/$B$1*(H$28/$B$13)^2*((1-(H$28/$B$13)^2)*SIN(H$28*$F107)-2*$B$4*(H$28/$B$13)*COS(H$28*$F107))/((1-(H$28/$B$13)^2)^2+(2*$B$4*(H$28/$B$13))^2)</f>
        <v>1.493039157954706</v>
      </c>
      <c r="I107">
        <f>$B$19/$B$1*(I$28/$B$13)^2*((1-(I$28/$B$13)^2)*SIN(I$28*$F107)-2*$B$4*(I$28/$B$13)*COS(I$28*$F107))/((1-(I$28/$B$13)^2)^2+(2*$B$4*(I$28/$B$13))^2)</f>
        <v>0.73012931229244249</v>
      </c>
    </row>
    <row r="108" spans="1:9">
      <c r="A108">
        <f t="shared" si="8"/>
        <v>1.5600000000000009</v>
      </c>
      <c r="B108">
        <f>$B$19/$E$9*1000*((1-(B$28/$B$13)^2)*SIN(B$28*$A108)-2*$B$4*(B$28/$B$13)*COS(B$28*$A108))/((1-(B$28/$B$13)^2)^2+(2*$B$4*(B$28/$B$13))^2)</f>
        <v>5.5874061249785161</v>
      </c>
      <c r="C108">
        <f>$B$19/$E$9*1000*((1-(C$28/$B$13)^2)*SIN(C$28*$A108)-2*$B$4*(C$28/$B$13)*COS(C$28*$A108))/((1-(C$28/$B$13)^2)^2+(2*$B$4*(C$28/$B$13))^2)</f>
        <v>18.124419364821104</v>
      </c>
      <c r="D108">
        <f>$B$19/$E$9*1000*((1-(D$28/$B$13)^2)*SIN(D$28*$A108)-2*$B$4*(D$28/$B$13)*COS(D$28*$A108))/((1-(D$28/$B$13)^2)^2+(2*$B$4*(D$28/$B$13))^2)</f>
        <v>20.062269423375778</v>
      </c>
      <c r="F108">
        <f t="shared" si="9"/>
        <v>1.5600000000000009</v>
      </c>
      <c r="G108">
        <f>$B$19/$B$1*(G$28/$B$13)^2*((1-(G$28/$B$13)^2)*SIN(G$28*$F108)-2*$B$4*(G$28/$B$13)*COS(G$28*$F108))/((1-(G$28/$B$13)^2)^2+(2*$B$4*(G$28/$B$13))^2)</f>
        <v>0.61272764535290658</v>
      </c>
      <c r="H108">
        <f>$B$19/$B$1*(H$28/$B$13)^2*((1-(H$28/$B$13)^2)*SIN(H$28*$F108)-2*$B$4*(H$28/$B$13)*COS(H$28*$F108))/((1-(H$28/$B$13)^2)^2+(2*$B$4*(H$28/$B$13))^2)</f>
        <v>0.99034380141302458</v>
      </c>
      <c r="I108">
        <f>$B$19/$B$1*(I$28/$B$13)^2*((1-(I$28/$B$13)^2)*SIN(I$28*$F108)-2*$B$4*(I$28/$B$13)*COS(I$28*$F108))/((1-(I$28/$B$13)^2)^2+(2*$B$4*(I$28/$B$13))^2)</f>
        <v>0.65456747965880979</v>
      </c>
    </row>
    <row r="109" spans="1:9">
      <c r="A109">
        <f t="shared" si="8"/>
        <v>1.580000000000001</v>
      </c>
      <c r="B109">
        <f>$B$19/$E$9*1000*((1-(B$28/$B$13)^2)*SIN(B$28*$A109)-2*$B$4*(B$28/$B$13)*COS(B$28*$A109))/((1-(B$28/$B$13)^2)^2+(2*$B$4*(B$28/$B$13))^2)</f>
        <v>6.7145285013307161</v>
      </c>
      <c r="C109">
        <f>$B$19/$E$9*1000*((1-(C$28/$B$13)^2)*SIN(C$28*$A109)-2*$B$4*(C$28/$B$13)*COS(C$28*$A109))/((1-(C$28/$B$13)^2)^2+(2*$B$4*(C$28/$B$13))^2)</f>
        <v>8.5291053439960791</v>
      </c>
      <c r="D109">
        <f>$B$19/$E$9*1000*((1-(D$28/$B$13)^2)*SIN(D$28*$A109)-2*$B$4*(D$28/$B$13)*COS(D$28*$A109))/((1-(D$28/$B$13)^2)^2+(2*$B$4*(D$28/$B$13))^2)</f>
        <v>17.484782728166547</v>
      </c>
      <c r="F109">
        <f t="shared" si="9"/>
        <v>1.580000000000001</v>
      </c>
      <c r="G109">
        <f>$B$19/$B$1*(G$28/$B$13)^2*((1-(G$28/$B$13)^2)*SIN(G$28*$F109)-2*$B$4*(G$28/$B$13)*COS(G$28*$F109))/((1-(G$28/$B$13)^2)^2+(2*$B$4*(G$28/$B$13))^2)</f>
        <v>0.73633044497748401</v>
      </c>
      <c r="H109">
        <f>$B$19/$B$1*(H$28/$B$13)^2*((1-(H$28/$B$13)^2)*SIN(H$28*$F109)-2*$B$4*(H$28/$B$13)*COS(H$28*$F109))/((1-(H$28/$B$13)^2)^2+(2*$B$4*(H$28/$B$13))^2)</f>
        <v>0.46604232880530644</v>
      </c>
      <c r="I109">
        <f>$B$19/$B$1*(I$28/$B$13)^2*((1-(I$28/$B$13)^2)*SIN(I$28*$F109)-2*$B$4*(I$28/$B$13)*COS(I$28*$F109))/((1-(I$28/$B$13)^2)^2+(2*$B$4*(I$28/$B$13))^2)</f>
        <v>0.57047235889587988</v>
      </c>
    </row>
    <row r="110" spans="1:9">
      <c r="A110">
        <f t="shared" si="8"/>
        <v>1.600000000000001</v>
      </c>
      <c r="B110">
        <f>$B$19/$E$9*1000*((1-(B$28/$B$13)^2)*SIN(B$28*$A110)-2*$B$4*(B$28/$B$13)*COS(B$28*$A110))/((1-(B$28/$B$13)^2)^2+(2*$B$4*(B$28/$B$13))^2)</f>
        <v>7.5481937622922599</v>
      </c>
      <c r="C110">
        <f>$B$19/$E$9*1000*((1-(C$28/$B$13)^2)*SIN(C$28*$A110)-2*$B$4*(C$28/$B$13)*COS(C$28*$A110))/((1-(C$28/$B$13)^2)^2+(2*$B$4*(C$28/$B$13))^2)</f>
        <v>-1.2522863195010505</v>
      </c>
      <c r="D110">
        <f>$B$19/$E$9*1000*((1-(D$28/$B$13)^2)*SIN(D$28*$A110)-2*$B$4*(D$28/$B$13)*COS(D$28*$A110))/((1-(D$28/$B$13)^2)^2+(2*$B$4*(D$28/$B$13))^2)</f>
        <v>14.679355150566733</v>
      </c>
      <c r="F110">
        <f t="shared" si="9"/>
        <v>1.600000000000001</v>
      </c>
      <c r="G110">
        <f>$B$19/$B$1*(G$28/$B$13)^2*((1-(G$28/$B$13)^2)*SIN(G$28*$F110)-2*$B$4*(G$28/$B$13)*COS(G$28*$F110))/((1-(G$28/$B$13)^2)^2+(2*$B$4*(G$28/$B$13))^2)</f>
        <v>0.82775207085105484</v>
      </c>
      <c r="H110">
        <f>$B$19/$B$1*(H$28/$B$13)^2*((1-(H$28/$B$13)^2)*SIN(H$28*$F110)-2*$B$4*(H$28/$B$13)*COS(H$28*$F110))/((1-(H$28/$B$13)^2)^2+(2*$B$4*(H$28/$B$13))^2)</f>
        <v>-6.8426688278873715E-2</v>
      </c>
      <c r="I110">
        <f>$B$19/$B$1*(I$28/$B$13)^2*((1-(I$28/$B$13)^2)*SIN(I$28*$F110)-2*$B$4*(I$28/$B$13)*COS(I$28*$F110))/((1-(I$28/$B$13)^2)^2+(2*$B$4*(I$28/$B$13))^2)</f>
        <v>0.4789402585097095</v>
      </c>
    </row>
    <row r="111" spans="1:9">
      <c r="A111">
        <f t="shared" si="8"/>
        <v>1.620000000000001</v>
      </c>
      <c r="B111">
        <f>$B$19/$E$9*1000*((1-(B$28/$B$13)^2)*SIN(B$28*$A111)-2*$B$4*(B$28/$B$13)*COS(B$28*$A111))/((1-(B$28/$B$13)^2)^2+(2*$B$4*(B$28/$B$13))^2)</f>
        <v>8.0519667355894029</v>
      </c>
      <c r="C111">
        <f>$B$19/$E$9*1000*((1-(C$28/$B$13)^2)*SIN(C$28*$A111)-2*$B$4*(C$28/$B$13)*COS(C$28*$A111))/((1-(C$28/$B$13)^2)^2+(2*$B$4*(C$28/$B$13))^2)</f>
        <v>-11.006357123789165</v>
      </c>
      <c r="D111">
        <f>$B$19/$E$9*1000*((1-(D$28/$B$13)^2)*SIN(D$28*$A111)-2*$B$4*(D$28/$B$13)*COS(D$28*$A111))/((1-(D$28/$B$13)^2)^2+(2*$B$4*(D$28/$B$13))^2)</f>
        <v>11.682559729398932</v>
      </c>
      <c r="F111">
        <f t="shared" si="9"/>
        <v>1.620000000000001</v>
      </c>
      <c r="G111">
        <f>$B$19/$B$1*(G$28/$B$13)^2*((1-(G$28/$B$13)^2)*SIN(G$28*$F111)-2*$B$4*(G$28/$B$13)*COS(G$28*$F111))/((1-(G$28/$B$13)^2)^2+(2*$B$4*(G$28/$B$13))^2)</f>
        <v>0.88299695923331434</v>
      </c>
      <c r="H111">
        <f>$B$19/$B$1*(H$28/$B$13)^2*((1-(H$28/$B$13)^2)*SIN(H$28*$F111)-2*$B$4*(H$28/$B$13)*COS(H$28*$F111))/((1-(H$28/$B$13)^2)^2+(2*$B$4*(H$28/$B$13))^2)</f>
        <v>-0.60140285513583813</v>
      </c>
      <c r="I111">
        <f>$B$19/$B$1*(I$28/$B$13)^2*((1-(I$28/$B$13)^2)*SIN(I$28*$F111)-2*$B$4*(I$28/$B$13)*COS(I$28*$F111))/((1-(I$28/$B$13)^2)^2+(2*$B$4*(I$28/$B$13))^2)</f>
        <v>0.38116443940914041</v>
      </c>
    </row>
    <row r="112" spans="1:9">
      <c r="A112">
        <f t="shared" si="8"/>
        <v>1.640000000000001</v>
      </c>
      <c r="B112">
        <f>$B$19/$E$9*1000*((1-(B$28/$B$13)^2)*SIN(B$28*$A112)-2*$B$4*(B$28/$B$13)*COS(B$28*$A112))/((1-(B$28/$B$13)^2)^2+(2*$B$4*(B$28/$B$13))^2)</f>
        <v>8.2038301249181114</v>
      </c>
      <c r="C112">
        <f>$B$19/$E$9*1000*((1-(C$28/$B$13)^2)*SIN(C$28*$A112)-2*$B$4*(C$28/$B$13)*COS(C$28*$A112))/((1-(C$28/$B$13)^2)^2+(2*$B$4*(C$28/$B$13))^2)</f>
        <v>-20.520304620250513</v>
      </c>
      <c r="D112">
        <f>$B$19/$E$9*1000*((1-(D$28/$B$13)^2)*SIN(D$28*$A112)-2*$B$4*(D$28/$B$13)*COS(D$28*$A112))/((1-(D$28/$B$13)^2)^2+(2*$B$4*(D$28/$B$13))^2)</f>
        <v>8.5334642759859047</v>
      </c>
      <c r="F112">
        <f t="shared" si="9"/>
        <v>1.640000000000001</v>
      </c>
      <c r="G112">
        <f>$B$19/$B$1*(G$28/$B$13)^2*((1-(G$28/$B$13)^2)*SIN(G$28*$F112)-2*$B$4*(G$28/$B$13)*COS(G$28*$F112))/((1-(G$28/$B$13)^2)^2+(2*$B$4*(G$28/$B$13))^2)</f>
        <v>0.89965064340756939</v>
      </c>
      <c r="H112">
        <f>$B$19/$B$1*(H$28/$B$13)^2*((1-(H$28/$B$13)^2)*SIN(H$28*$F112)-2*$B$4*(H$28/$B$13)*COS(H$28*$F112))/((1-(H$28/$B$13)^2)^2+(2*$B$4*(H$28/$B$13))^2)</f>
        <v>-1.1212583462517303</v>
      </c>
      <c r="I112">
        <f>$B$19/$B$1*(I$28/$B$13)^2*((1-(I$28/$B$13)^2)*SIN(I$28*$F112)-2*$B$4*(I$28/$B$13)*COS(I$28*$F112))/((1-(I$28/$B$13)^2)^2+(2*$B$4*(I$28/$B$13))^2)</f>
        <v>0.27841955892498937</v>
      </c>
    </row>
    <row r="113" spans="1:9">
      <c r="A113">
        <f t="shared" si="8"/>
        <v>1.660000000000001</v>
      </c>
      <c r="B113">
        <f>$B$19/$E$9*1000*((1-(B$28/$B$13)^2)*SIN(B$28*$A113)-2*$B$4*(B$28/$B$13)*COS(B$28*$A113))/((1-(B$28/$B$13)^2)^2+(2*$B$4*(B$28/$B$13))^2)</f>
        <v>7.9971467714433251</v>
      </c>
      <c r="C113">
        <f>$B$19/$E$9*1000*((1-(C$28/$B$13)^2)*SIN(C$28*$A113)-2*$B$4*(C$28/$B$13)*COS(C$28*$A113))/((1-(C$28/$B$13)^2)^2+(2*$B$4*(C$28/$B$13))^2)</f>
        <v>-29.586565078429718</v>
      </c>
      <c r="D113">
        <f>$B$19/$E$9*1000*((1-(D$28/$B$13)^2)*SIN(D$28*$A113)-2*$B$4*(D$28/$B$13)*COS(D$28*$A113))/((1-(D$28/$B$13)^2)^2+(2*$B$4*(D$28/$B$13))^2)</f>
        <v>5.2731220654837365</v>
      </c>
      <c r="F113">
        <f t="shared" si="9"/>
        <v>1.660000000000001</v>
      </c>
      <c r="G113">
        <f>$B$19/$B$1*(G$28/$B$13)^2*((1-(G$28/$B$13)^2)*SIN(G$28*$F113)-2*$B$4*(G$28/$B$13)*COS(G$28*$F113))/((1-(G$28/$B$13)^2)^2+(2*$B$4*(G$28/$B$13))^2)</f>
        <v>0.87698527746216204</v>
      </c>
      <c r="H113">
        <f>$B$19/$B$1*(H$28/$B$13)^2*((1-(H$28/$B$13)^2)*SIN(H$28*$F113)-2*$B$4*(H$28/$B$13)*COS(H$28*$F113))/((1-(H$28/$B$13)^2)^2+(2*$B$4*(H$28/$B$13))^2)</f>
        <v>-1.6166515870515525</v>
      </c>
      <c r="I113">
        <f>$B$19/$B$1*(I$28/$B$13)^2*((1-(I$28/$B$13)^2)*SIN(I$28*$F113)-2*$B$4*(I$28/$B$13)*COS(I$28*$F113))/((1-(I$28/$B$13)^2)^2+(2*$B$4*(I$28/$B$13))^2)</f>
        <v>0.17204505370241213</v>
      </c>
    </row>
    <row r="114" spans="1:9">
      <c r="A114">
        <f t="shared" si="8"/>
        <v>1.680000000000001</v>
      </c>
      <c r="B114">
        <f>$B$19/$E$9*1000*((1-(B$28/$B$13)^2)*SIN(B$28*$A114)-2*$B$4*(B$28/$B$13)*COS(B$28*$A114))/((1-(B$28/$B$13)^2)^2+(2*$B$4*(B$28/$B$13))^2)</f>
        <v>7.4409497294886755</v>
      </c>
      <c r="C114">
        <f>$B$19/$E$9*1000*((1-(C$28/$B$13)^2)*SIN(C$28*$A114)-2*$B$4*(C$28/$B$13)*COS(C$28*$A114))/((1-(C$28/$B$13)^2)^2+(2*$B$4*(C$28/$B$13))^2)</f>
        <v>-38.007341858952856</v>
      </c>
      <c r="D114">
        <f>$B$19/$E$9*1000*((1-(D$28/$B$13)^2)*SIN(D$28*$A114)-2*$B$4*(D$28/$B$13)*COS(D$28*$A114))/((1-(D$28/$B$13)^2)^2+(2*$B$4*(D$28/$B$13))^2)</f>
        <v>1.9440366446571746</v>
      </c>
      <c r="F114">
        <f t="shared" si="9"/>
        <v>1.680000000000001</v>
      </c>
      <c r="G114">
        <f>$B$19/$B$1*(G$28/$B$13)^2*((1-(G$28/$B$13)^2)*SIN(G$28*$F114)-2*$B$4*(G$28/$B$13)*COS(G$28*$F114))/((1-(G$28/$B$13)^2)^2+(2*$B$4*(G$28/$B$13))^2)</f>
        <v>0.81599144664940115</v>
      </c>
      <c r="H114">
        <f>$B$19/$B$1*(H$28/$B$13)^2*((1-(H$28/$B$13)^2)*SIN(H$28*$F114)-2*$B$4*(H$28/$B$13)*COS(H$28*$F114))/((1-(H$28/$B$13)^2)^2+(2*$B$4*(H$28/$B$13))^2)</f>
        <v>-2.0767746905734472</v>
      </c>
      <c r="I114">
        <f>$B$19/$B$1*(I$28/$B$13)^2*((1-(I$28/$B$13)^2)*SIN(I$28*$F114)-2*$B$4*(I$28/$B$13)*COS(I$28*$F114))/((1-(I$28/$B$13)^2)^2+(2*$B$4*(I$28/$B$13))^2)</f>
        <v>6.3427678095826223E-2</v>
      </c>
    </row>
    <row r="115" spans="1:9">
      <c r="A115">
        <f t="shared" si="8"/>
        <v>1.7000000000000011</v>
      </c>
      <c r="B115">
        <f>$B$19/$E$9*1000*((1-(B$28/$B$13)^2)*SIN(B$28*$A115)-2*$B$4*(B$28/$B$13)*COS(B$28*$A115))/((1-(B$28/$B$13)^2)^2+(2*$B$4*(B$28/$B$13))^2)</f>
        <v>6.5595474787170804</v>
      </c>
      <c r="C115">
        <f>$B$19/$E$9*1000*((1-(C$28/$B$13)^2)*SIN(C$28*$A115)-2*$B$4*(C$28/$B$13)*COS(C$28*$A115))/((1-(C$28/$B$13)^2)^2+(2*$B$4*(C$28/$B$13))^2)</f>
        <v>-45.598920699937487</v>
      </c>
      <c r="D115">
        <f>$B$19/$E$9*1000*((1-(D$28/$B$13)^2)*SIN(D$28*$A115)-2*$B$4*(D$28/$B$13)*COS(D$28*$A115))/((1-(D$28/$B$13)^2)^2+(2*$B$4*(D$28/$B$13))^2)</f>
        <v>-1.4103922668534221</v>
      </c>
      <c r="F115">
        <f t="shared" si="9"/>
        <v>1.7000000000000011</v>
      </c>
      <c r="G115">
        <f>$B$19/$B$1*(G$28/$B$13)^2*((1-(G$28/$B$13)^2)*SIN(G$28*$F115)-2*$B$4*(G$28/$B$13)*COS(G$28*$F115))/((1-(G$28/$B$13)^2)^2+(2*$B$4*(G$28/$B$13))^2)</f>
        <v>0.7193348740566744</v>
      </c>
      <c r="H115">
        <f>$B$19/$B$1*(H$28/$B$13)^2*((1-(H$28/$B$13)^2)*SIN(H$28*$F115)-2*$B$4*(H$28/$B$13)*COS(H$28*$F115))/((1-(H$28/$B$13)^2)^2+(2*$B$4*(H$28/$B$13))^2)</f>
        <v>-2.4915892507960011</v>
      </c>
      <c r="I115">
        <f>$B$19/$B$1*(I$28/$B$13)^2*((1-(I$28/$B$13)^2)*SIN(I$28*$F115)-2*$B$4*(I$28/$B$13)*COS(I$28*$F115))/((1-(I$28/$B$13)^2)^2+(2*$B$4*(I$28/$B$13))^2)</f>
        <v>-4.6016574294872485E-2</v>
      </c>
    </row>
    <row r="116" spans="1:9">
      <c r="A116">
        <f t="shared" si="8"/>
        <v>1.7200000000000011</v>
      </c>
      <c r="B116">
        <f>$B$19/$E$9*1000*((1-(B$28/$B$13)^2)*SIN(B$28*$A116)-2*$B$4*(B$28/$B$13)*COS(B$28*$A116))/((1-(B$28/$B$13)^2)^2+(2*$B$4*(B$28/$B$13))^2)</f>
        <v>5.3914615269245143</v>
      </c>
      <c r="C116">
        <f>$B$19/$E$9*1000*((1-(C$28/$B$13)^2)*SIN(C$28*$A116)-2*$B$4*(C$28/$B$13)*COS(C$28*$A116))/((1-(C$28/$B$13)^2)^2+(2*$B$4*(C$28/$B$13))^2)</f>
        <v>-52.19567777122618</v>
      </c>
      <c r="D116">
        <f>$B$19/$E$9*1000*((1-(D$28/$B$13)^2)*SIN(D$28*$A116)-2*$B$4*(D$28/$B$13)*COS(D$28*$A116))/((1-(D$28/$B$13)^2)^2+(2*$B$4*(D$28/$B$13))^2)</f>
        <v>-4.7464345582486036</v>
      </c>
      <c r="F116">
        <f t="shared" si="9"/>
        <v>1.7200000000000011</v>
      </c>
      <c r="G116">
        <f>$B$19/$B$1*(G$28/$B$13)^2*((1-(G$28/$B$13)^2)*SIN(G$28*$F116)-2*$B$4*(G$28/$B$13)*COS(G$28*$F116))/((1-(G$28/$B$13)^2)^2+(2*$B$4*(G$28/$B$13))^2)</f>
        <v>0.59123991571597934</v>
      </c>
      <c r="H116">
        <f>$B$19/$B$1*(H$28/$B$13)^2*((1-(H$28/$B$13)^2)*SIN(H$28*$F116)-2*$B$4*(H$28/$B$13)*COS(H$28*$F116))/((1-(H$28/$B$13)^2)^2+(2*$B$4*(H$28/$B$13))^2)</f>
        <v>-2.8520453483667043</v>
      </c>
      <c r="I116">
        <f>$B$19/$B$1*(I$28/$B$13)^2*((1-(I$28/$B$13)^2)*SIN(I$28*$F116)-2*$B$4*(I$28/$B$13)*COS(I$28*$F116))/((1-(I$28/$B$13)^2)^2+(2*$B$4*(I$28/$B$13))^2)</f>
        <v>-0.15486093026635711</v>
      </c>
    </row>
    <row r="117" spans="1:9">
      <c r="A117">
        <f t="shared" si="8"/>
        <v>1.7400000000000011</v>
      </c>
      <c r="B117">
        <f>$B$19/$E$9*1000*((1-(B$28/$B$13)^2)*SIN(B$28*$A117)-2*$B$4*(B$28/$B$13)*COS(B$28*$A117))/((1-(B$28/$B$13)^2)^2+(2*$B$4*(B$28/$B$13))^2)</f>
        <v>3.9877428353025848</v>
      </c>
      <c r="C117">
        <f>$B$19/$E$9*1000*((1-(C$28/$B$13)^2)*SIN(C$28*$A117)-2*$B$4*(C$28/$B$13)*COS(C$28*$A117))/((1-(C$28/$B$13)^2)^2+(2*$B$4*(C$28/$B$13))^2)</f>
        <v>-57.653693053590857</v>
      </c>
      <c r="D117">
        <f>$B$19/$E$9*1000*((1-(D$28/$B$13)^2)*SIN(D$28*$A117)-2*$B$4*(D$28/$B$13)*COS(D$28*$A117))/((1-(D$28/$B$13)^2)^2+(2*$B$4*(D$28/$B$13))^2)</f>
        <v>-8.0205998164408285</v>
      </c>
      <c r="F117">
        <f t="shared" si="9"/>
        <v>1.7400000000000011</v>
      </c>
      <c r="G117">
        <f>$B$19/$B$1*(G$28/$B$13)^2*((1-(G$28/$B$13)^2)*SIN(G$28*$F117)-2*$B$4*(G$28/$B$13)*COS(G$28*$F117))/((1-(G$28/$B$13)^2)^2+(2*$B$4*(G$28/$B$13))^2)</f>
        <v>0.43730493597461045</v>
      </c>
      <c r="H117">
        <f>$B$19/$B$1*(H$28/$B$13)^2*((1-(H$28/$B$13)^2)*SIN(H$28*$F117)-2*$B$4*(H$28/$B$13)*COS(H$28*$F117))/((1-(H$28/$B$13)^2)^2+(2*$B$4*(H$28/$B$13))^2)</f>
        <v>-3.1502789907309365</v>
      </c>
      <c r="I117">
        <f>$B$19/$B$1*(I$28/$B$13)^2*((1-(I$28/$B$13)^2)*SIN(I$28*$F117)-2*$B$4*(I$28/$B$13)*COS(I$28*$F117))/((1-(I$28/$B$13)^2)^2+(2*$B$4*(I$28/$B$13))^2)</f>
        <v>-0.2616864371825483</v>
      </c>
    </row>
    <row r="118" spans="1:9">
      <c r="A118">
        <f t="shared" si="8"/>
        <v>1.7600000000000011</v>
      </c>
      <c r="B118">
        <f>$B$19/$E$9*1000*((1-(B$28/$B$13)^2)*SIN(B$28*$A118)-2*$B$4*(B$28/$B$13)*COS(B$28*$A118))/((1-(B$28/$B$13)^2)^2+(2*$B$4*(B$28/$B$13))^2)</f>
        <v>2.4097406464648046</v>
      </c>
      <c r="C118">
        <f>$B$19/$E$9*1000*((1-(C$28/$B$13)^2)*SIN(C$28*$A118)-2*$B$4*(C$28/$B$13)*COS(C$28*$A118))/((1-(C$28/$B$13)^2)^2+(2*$B$4*(C$28/$B$13))^2)</f>
        <v>-61.853890210598983</v>
      </c>
      <c r="D118">
        <f>$B$19/$E$9*1000*((1-(D$28/$B$13)^2)*SIN(D$28*$A118)-2*$B$4*(D$28/$B$13)*COS(D$28*$A118))/((1-(D$28/$B$13)^2)^2+(2*$B$4*(D$28/$B$13))^2)</f>
        <v>-11.190204290099242</v>
      </c>
      <c r="F118">
        <f t="shared" si="9"/>
        <v>1.7600000000000011</v>
      </c>
      <c r="G118">
        <f>$B$19/$B$1*(G$28/$B$13)^2*((1-(G$28/$B$13)^2)*SIN(G$28*$F118)-2*$B$4*(G$28/$B$13)*COS(G$28*$F118))/((1-(G$28/$B$13)^2)^2+(2*$B$4*(G$28/$B$13))^2)</f>
        <v>0.26425763210925501</v>
      </c>
      <c r="H118">
        <f>$B$19/$B$1*(H$28/$B$13)^2*((1-(H$28/$B$13)^2)*SIN(H$28*$F118)-2*$B$4*(H$28/$B$13)*COS(H$28*$F118))/((1-(H$28/$B$13)^2)^2+(2*$B$4*(H$28/$B$13))^2)</f>
        <v>-3.3797836791530833</v>
      </c>
      <c r="I118">
        <f>$B$19/$B$1*(I$28/$B$13)^2*((1-(I$28/$B$13)^2)*SIN(I$28*$F118)-2*$B$4*(I$28/$B$13)*COS(I$28*$F118))/((1-(I$28/$B$13)^2)^2+(2*$B$4*(I$28/$B$13))^2)</f>
        <v>-0.36510046119223949</v>
      </c>
    </row>
    <row r="119" spans="1:9">
      <c r="A119">
        <f t="shared" si="8"/>
        <v>1.7800000000000011</v>
      </c>
      <c r="B119">
        <f>$B$19/$E$9*1000*((1-(B$28/$B$13)^2)*SIN(B$28*$A119)-2*$B$4*(B$28/$B$13)*COS(B$28*$A119))/((1-(B$28/$B$13)^2)^2+(2*$B$4*(B$28/$B$13))^2)</f>
        <v>0.72642122815794508</v>
      </c>
      <c r="C119">
        <f>$B$19/$E$9*1000*((1-(C$28/$B$13)^2)*SIN(C$28*$A119)-2*$B$4*(C$28/$B$13)*COS(C$28*$A119))/((1-(C$28/$B$13)^2)^2+(2*$B$4*(C$28/$B$13))^2)</f>
        <v>-64.704634451236359</v>
      </c>
      <c r="D119">
        <f>$B$19/$E$9*1000*((1-(D$28/$B$13)^2)*SIN(D$28*$A119)-2*$B$4*(D$28/$B$13)*COS(D$28*$A119))/((1-(D$28/$B$13)^2)^2+(2*$B$4*(D$28/$B$13))^2)</f>
        <v>-14.213927337624341</v>
      </c>
      <c r="F119">
        <f t="shared" si="9"/>
        <v>1.7800000000000011</v>
      </c>
      <c r="G119">
        <f>$B$19/$B$1*(G$28/$B$13)^2*((1-(G$28/$B$13)^2)*SIN(G$28*$F119)-2*$B$4*(G$28/$B$13)*COS(G$28*$F119))/((1-(G$28/$B$13)^2)^2+(2*$B$4*(G$28/$B$13))^2)</f>
        <v>7.9661001671915463E-2</v>
      </c>
      <c r="H119">
        <f>$B$19/$B$1*(H$28/$B$13)^2*((1-(H$28/$B$13)^2)*SIN(H$28*$F119)-2*$B$4*(H$28/$B$13)*COS(H$28*$F119))/((1-(H$28/$B$13)^2)^2+(2*$B$4*(H$28/$B$13))^2)</f>
        <v>-3.5355523595892069</v>
      </c>
      <c r="I119">
        <f>$B$19/$B$1*(I$28/$B$13)^2*((1-(I$28/$B$13)^2)*SIN(I$28*$F119)-2*$B$4*(I$28/$B$13)*COS(I$28*$F119))/((1-(I$28/$B$13)^2)^2+(2*$B$4*(I$28/$B$13))^2)</f>
        <v>-0.46375484234109576</v>
      </c>
    </row>
    <row r="120" spans="1:9">
      <c r="A120">
        <f t="shared" si="8"/>
        <v>1.8000000000000012</v>
      </c>
      <c r="B120">
        <f>$B$19/$E$9*1000*((1-(B$28/$B$13)^2)*SIN(B$28*$A120)-2*$B$4*(B$28/$B$13)*COS(B$28*$A120))/((1-(B$28/$B$13)^2)^2+(2*$B$4*(B$28/$B$13))^2)</f>
        <v>-0.98864628357520734</v>
      </c>
      <c r="C120">
        <f>$B$19/$E$9*1000*((1-(C$28/$B$13)^2)*SIN(C$28*$A120)-2*$B$4*(C$28/$B$13)*COS(C$28*$A120))/((1-(C$28/$B$13)^2)^2+(2*$B$4*(C$28/$B$13))^2)</f>
        <v>-66.143731706281855</v>
      </c>
      <c r="D120">
        <f>$B$19/$E$9*1000*((1-(D$28/$B$13)^2)*SIN(D$28*$A120)-2*$B$4*(D$28/$B$13)*COS(D$28*$A120))/((1-(D$28/$B$13)^2)^2+(2*$B$4*(D$28/$B$13))^2)</f>
        <v>-17.052350104903173</v>
      </c>
      <c r="F120">
        <f t="shared" si="9"/>
        <v>1.8000000000000012</v>
      </c>
      <c r="G120">
        <f>$B$19/$B$1*(G$28/$B$13)^2*((1-(G$28/$B$13)^2)*SIN(G$28*$F120)-2*$B$4*(G$28/$B$13)*COS(G$28*$F120))/((1-(G$28/$B$13)^2)^2+(2*$B$4*(G$28/$B$13))^2)</f>
        <v>-0.10841719679438339</v>
      </c>
      <c r="H120">
        <f>$B$19/$B$1*(H$28/$B$13)^2*((1-(H$28/$B$13)^2)*SIN(H$28*$F120)-2*$B$4*(H$28/$B$13)*COS(H$28*$F120))/((1-(H$28/$B$13)^2)^2+(2*$B$4*(H$28/$B$13))^2)</f>
        <v>-3.6141866604998931</v>
      </c>
      <c r="I120">
        <f>$B$19/$B$1*(I$28/$B$13)^2*((1-(I$28/$B$13)^2)*SIN(I$28*$F120)-2*$B$4*(I$28/$B$13)*COS(I$28*$F120))/((1-(I$28/$B$13)^2)^2+(2*$B$4*(I$28/$B$13))^2)</f>
        <v>-0.55636346989840946</v>
      </c>
    </row>
    <row r="121" spans="1:9">
      <c r="A121">
        <f t="shared" si="8"/>
        <v>1.8200000000000012</v>
      </c>
      <c r="B121">
        <f>$B$19/$E$9*1000*((1-(B$28/$B$13)^2)*SIN(B$28*$A121)-2*$B$4*(B$28/$B$13)*COS(B$28*$A121))/((1-(B$28/$B$13)^2)^2+(2*$B$4*(B$28/$B$13))^2)</f>
        <v>-2.6605052086648828</v>
      </c>
      <c r="C121">
        <f>$B$19/$E$9*1000*((1-(C$28/$B$13)^2)*SIN(C$28*$A121)-2*$B$4*(C$28/$B$13)*COS(C$28*$A121))/((1-(C$28/$B$13)^2)^2+(2*$B$4*(C$28/$B$13))^2)</f>
        <v>-66.139785502835423</v>
      </c>
      <c r="D121">
        <f>$B$19/$E$9*1000*((1-(D$28/$B$13)^2)*SIN(D$28*$A121)-2*$B$4*(D$28/$B$13)*COS(D$28*$A121))/((1-(D$28/$B$13)^2)^2+(2*$B$4*(D$28/$B$13))^2)</f>
        <v>-19.668469410356174</v>
      </c>
      <c r="F121">
        <f t="shared" si="9"/>
        <v>1.8200000000000012</v>
      </c>
      <c r="G121">
        <f>$B$19/$B$1*(G$28/$B$13)^2*((1-(G$28/$B$13)^2)*SIN(G$28*$F121)-2*$B$4*(G$28/$B$13)*COS(G$28*$F121))/((1-(G$28/$B$13)^2)^2+(2*$B$4*(G$28/$B$13))^2)</f>
        <v>-0.29175704351733434</v>
      </c>
      <c r="H121">
        <f>$B$19/$B$1*(H$28/$B$13)^2*((1-(H$28/$B$13)^2)*SIN(H$28*$F121)-2*$B$4*(H$28/$B$13)*COS(H$28*$F121))/((1-(H$28/$B$13)^2)^2+(2*$B$4*(H$28/$B$13))^2)</f>
        <v>-3.6139710343855538</v>
      </c>
      <c r="I121">
        <f>$B$19/$B$1*(I$28/$B$13)^2*((1-(I$28/$B$13)^2)*SIN(I$28*$F121)-2*$B$4*(I$28/$B$13)*COS(I$28*$F121))/((1-(I$28/$B$13)^2)^2+(2*$B$4*(I$28/$B$13))^2)</f>
        <v>-0.64171904877733099</v>
      </c>
    </row>
    <row r="122" spans="1:9">
      <c r="A122">
        <f t="shared" si="8"/>
        <v>1.8400000000000012</v>
      </c>
      <c r="B122">
        <f>$B$19/$E$9*1000*((1-(B$28/$B$13)^2)*SIN(B$28*$A122)-2*$B$4*(B$28/$B$13)*COS(B$28*$A122))/((1-(B$28/$B$13)^2)^2+(2*$B$4*(B$28/$B$13))^2)</f>
        <v>-4.2160872896155164</v>
      </c>
      <c r="C122">
        <f>$B$19/$E$9*1000*((1-(C$28/$B$13)^2)*SIN(C$28*$A122)-2*$B$4*(C$28/$B$13)*COS(C$28*$A122))/((1-(C$28/$B$13)^2)^2+(2*$B$4*(C$28/$B$13))^2)</f>
        <v>-64.692881934362347</v>
      </c>
      <c r="D122">
        <f>$B$19/$E$9*1000*((1-(D$28/$B$13)^2)*SIN(D$28*$A122)-2*$B$4*(D$28/$B$13)*COS(D$28*$A122))/((1-(D$28/$B$13)^2)^2+(2*$B$4*(D$28/$B$13))^2)</f>
        <v>-22.028180137997879</v>
      </c>
      <c r="F122">
        <f t="shared" si="9"/>
        <v>1.8400000000000012</v>
      </c>
      <c r="G122">
        <f>$B$19/$B$1*(G$28/$B$13)^2*((1-(G$28/$B$13)^2)*SIN(G$28*$F122)-2*$B$4*(G$28/$B$13)*COS(G$28*$F122))/((1-(G$28/$B$13)^2)^2+(2*$B$4*(G$28/$B$13))^2)</f>
        <v>-0.46234570743295778</v>
      </c>
      <c r="H122">
        <f>$B$19/$B$1*(H$28/$B$13)^2*((1-(H$28/$B$13)^2)*SIN(H$28*$F122)-2*$B$4*(H$28/$B$13)*COS(H$28*$F122))/((1-(H$28/$B$13)^2)^2+(2*$B$4*(H$28/$B$13))^2)</f>
        <v>-3.5349101855143905</v>
      </c>
      <c r="I122">
        <f>$B$19/$B$1*(I$28/$B$13)^2*((1-(I$28/$B$13)^2)*SIN(I$28*$F122)-2*$B$4*(I$28/$B$13)*COS(I$28*$F122))/((1-(I$28/$B$13)^2)^2+(2*$B$4*(I$28/$B$13))^2)</f>
        <v>-0.718708838472638</v>
      </c>
    </row>
    <row r="123" spans="1:9">
      <c r="A123">
        <f t="shared" si="8"/>
        <v>1.8600000000000012</v>
      </c>
      <c r="B123">
        <f>$B$19/$E$9*1000*((1-(B$28/$B$13)^2)*SIN(B$28*$A123)-2*$B$4*(B$28/$B$13)*COS(B$28*$A123))/((1-(B$28/$B$13)^2)^2+(2*$B$4*(B$28/$B$13))^2)</f>
        <v>-5.5874061249785374</v>
      </c>
      <c r="C123">
        <f>$B$19/$E$9*1000*((1-(C$28/$B$13)^2)*SIN(C$28*$A123)-2*$B$4*(C$28/$B$13)*COS(C$28*$A123))/((1-(C$28/$B$13)^2)^2+(2*$B$4*(C$28/$B$13))^2)</f>
        <v>-61.834587782410772</v>
      </c>
      <c r="D123">
        <f>$B$19/$E$9*1000*((1-(D$28/$B$13)^2)*SIN(D$28*$A123)-2*$B$4*(D$28/$B$13)*COS(D$28*$A123))/((1-(D$28/$B$13)^2)^2+(2*$B$4*(D$28/$B$13))^2)</f>
        <v>-24.100719849780994</v>
      </c>
      <c r="F123">
        <f t="shared" si="9"/>
        <v>1.8600000000000012</v>
      </c>
      <c r="G123">
        <f>$B$19/$B$1*(G$28/$B$13)^2*((1-(G$28/$B$13)^2)*SIN(G$28*$F123)-2*$B$4*(G$28/$B$13)*COS(G$28*$F123))/((1-(G$28/$B$13)^2)^2+(2*$B$4*(G$28/$B$13))^2)</f>
        <v>-0.61272764535290891</v>
      </c>
      <c r="H123">
        <f>$B$19/$B$1*(H$28/$B$13)^2*((1-(H$28/$B$13)^2)*SIN(H$28*$F123)-2*$B$4*(H$28/$B$13)*COS(H$28*$F123))/((1-(H$28/$B$13)^2)^2+(2*$B$4*(H$28/$B$13))^2)</f>
        <v>-3.3787289672903951</v>
      </c>
      <c r="I123">
        <f>$B$19/$B$1*(I$28/$B$13)^2*((1-(I$28/$B$13)^2)*SIN(I$28*$F123)-2*$B$4*(I$28/$B$13)*COS(I$28*$F123))/((1-(I$28/$B$13)^2)^2+(2*$B$4*(I$28/$B$13))^2)</f>
        <v>-0.7863291593349423</v>
      </c>
    </row>
    <row r="124" spans="1:9">
      <c r="A124">
        <f t="shared" si="8"/>
        <v>1.8800000000000012</v>
      </c>
      <c r="B124">
        <f>$B$19/$E$9*1000*((1-(B$28/$B$13)^2)*SIN(B$28*$A124)-2*$B$4*(B$28/$B$13)*COS(B$28*$A124))/((1-(B$28/$B$13)^2)^2+(2*$B$4*(B$28/$B$13))^2)</f>
        <v>-6.7145285013307321</v>
      </c>
      <c r="C124">
        <f>$B$19/$E$9*1000*((1-(C$28/$B$13)^2)*SIN(C$28*$A124)-2*$B$4*(C$28/$B$13)*COS(C$28*$A124))/((1-(C$28/$B$13)^2)^2+(2*$B$4*(C$28/$B$13))^2)</f>
        <v>-57.627261830980565</v>
      </c>
      <c r="D124">
        <f>$B$19/$E$9*1000*((1-(D$28/$B$13)^2)*SIN(D$28*$A124)-2*$B$4*(D$28/$B$13)*COS(D$28*$A124))/((1-(D$28/$B$13)^2)^2+(2*$B$4*(D$28/$B$13))^2)</f>
        <v>-25.859069821021492</v>
      </c>
      <c r="F124">
        <f t="shared" si="9"/>
        <v>1.8800000000000012</v>
      </c>
      <c r="G124">
        <f>$B$19/$B$1*(G$28/$B$13)^2*((1-(G$28/$B$13)^2)*SIN(G$28*$F124)-2*$B$4*(G$28/$B$13)*COS(G$28*$F124))/((1-(G$28/$B$13)^2)^2+(2*$B$4*(G$28/$B$13))^2)</f>
        <v>-0.7363304449774859</v>
      </c>
      <c r="H124">
        <f>$B$19/$B$1*(H$28/$B$13)^2*((1-(H$28/$B$13)^2)*SIN(H$28*$F124)-2*$B$4*(H$28/$B$13)*COS(H$28*$F124))/((1-(H$28/$B$13)^2)^2+(2*$B$4*(H$28/$B$13))^2)</f>
        <v>-3.1488347515004822</v>
      </c>
      <c r="I124">
        <f>$B$19/$B$1*(I$28/$B$13)^2*((1-(I$28/$B$13)^2)*SIN(I$28*$F124)-2*$B$4*(I$28/$B$13)*COS(I$28*$F124))/((1-(I$28/$B$13)^2)^2+(2*$B$4*(I$28/$B$13))^2)</f>
        <v>-0.84369847706985335</v>
      </c>
    </row>
    <row r="125" spans="1:9">
      <c r="A125">
        <f t="shared" si="8"/>
        <v>1.9000000000000012</v>
      </c>
      <c r="B125">
        <f>$B$19/$E$9*1000*((1-(B$28/$B$13)^2)*SIN(B$28*$A125)-2*$B$4*(B$28/$B$13)*COS(B$28*$A125))/((1-(B$28/$B$13)^2)^2+(2*$B$4*(B$28/$B$13))^2)</f>
        <v>-7.5481937622922715</v>
      </c>
      <c r="C125">
        <f>$B$19/$E$9*1000*((1-(C$28/$B$13)^2)*SIN(C$28*$A125)-2*$B$4*(C$28/$B$13)*COS(C$28*$A125))/((1-(C$28/$B$13)^2)^2+(2*$B$4*(C$28/$B$13))^2)</f>
        <v>-52.162694398448735</v>
      </c>
      <c r="D125">
        <f>$B$19/$E$9*1000*((1-(D$28/$B$13)^2)*SIN(D$28*$A125)-2*$B$4*(D$28/$B$13)*COS(D$28*$A125))/((1-(D$28/$B$13)^2)^2+(2*$B$4*(D$28/$B$13))^2)</f>
        <v>-27.280307270794516</v>
      </c>
      <c r="F125">
        <f t="shared" si="9"/>
        <v>1.9000000000000012</v>
      </c>
      <c r="G125">
        <f>$B$19/$B$1*(G$28/$B$13)^2*((1-(G$28/$B$13)^2)*SIN(G$28*$F125)-2*$B$4*(G$28/$B$13)*COS(G$28*$F125))/((1-(G$28/$B$13)^2)^2+(2*$B$4*(G$28/$B$13))^2)</f>
        <v>-0.82775207085105607</v>
      </c>
      <c r="H125">
        <f>$B$19/$B$1*(H$28/$B$13)^2*((1-(H$28/$B$13)^2)*SIN(H$28*$F125)-2*$B$4*(H$28/$B$13)*COS(H$28*$F125))/((1-(H$28/$B$13)^2)^2+(2*$B$4*(H$28/$B$13))^2)</f>
        <v>-2.8502430904227478</v>
      </c>
      <c r="I125">
        <f>$B$19/$B$1*(I$28/$B$13)^2*((1-(I$28/$B$13)^2)*SIN(I$28*$F125)-2*$B$4*(I$28/$B$13)*COS(I$28*$F125))/((1-(I$28/$B$13)^2)^2+(2*$B$4*(I$28/$B$13))^2)</f>
        <v>-0.89006889488563123</v>
      </c>
    </row>
    <row r="126" spans="1:9">
      <c r="A126">
        <f t="shared" si="8"/>
        <v>1.9200000000000013</v>
      </c>
      <c r="B126">
        <f>$B$19/$E$9*1000*((1-(B$28/$B$13)^2)*SIN(B$28*$A126)-2*$B$4*(B$28/$B$13)*COS(B$28*$A126))/((1-(B$28/$B$13)^2)^2+(2*$B$4*(B$28/$B$13))^2)</f>
        <v>-8.0519667355894082</v>
      </c>
      <c r="C126">
        <f>$B$19/$E$9*1000*((1-(C$28/$B$13)^2)*SIN(C$28*$A126)-2*$B$4*(C$28/$B$13)*COS(C$28*$A126))/((1-(C$28/$B$13)^2)^2+(2*$B$4*(C$28/$B$13))^2)</f>
        <v>-45.560104768087889</v>
      </c>
      <c r="D126">
        <f>$B$19/$E$9*1000*((1-(D$28/$B$13)^2)*SIN(D$28*$A126)-2*$B$4*(D$28/$B$13)*COS(D$28*$A126))/((1-(D$28/$B$13)^2)^2+(2*$B$4*(D$28/$B$13))^2)</f>
        <v>-28.345904195439719</v>
      </c>
      <c r="F126">
        <f t="shared" si="9"/>
        <v>1.9200000000000013</v>
      </c>
      <c r="G126">
        <f>$B$19/$B$1*(G$28/$B$13)^2*((1-(G$28/$B$13)^2)*SIN(G$28*$F126)-2*$B$4*(G$28/$B$13)*COS(G$28*$F126))/((1-(G$28/$B$13)^2)^2+(2*$B$4*(G$28/$B$13))^2)</f>
        <v>-0.88299695923331478</v>
      </c>
      <c r="H126">
        <f>$B$19/$B$1*(H$28/$B$13)^2*((1-(H$28/$B$13)^2)*SIN(H$28*$F126)-2*$B$4*(H$28/$B$13)*COS(H$28*$F126))/((1-(H$28/$B$13)^2)^2+(2*$B$4*(H$28/$B$13))^2)</f>
        <v>-2.4894682936094807</v>
      </c>
      <c r="I126">
        <f>$B$19/$B$1*(I$28/$B$13)^2*((1-(I$28/$B$13)^2)*SIN(I$28*$F126)-2*$B$4*(I$28/$B$13)*COS(I$28*$F126))/((1-(I$28/$B$13)^2)^2+(2*$B$4*(I$28/$B$13))^2)</f>
        <v>-0.92483590347163325</v>
      </c>
    </row>
    <row r="127" spans="1:9">
      <c r="A127">
        <f t="shared" si="8"/>
        <v>1.9400000000000013</v>
      </c>
      <c r="B127">
        <f>$B$19/$E$9*1000*((1-(B$28/$B$13)^2)*SIN(B$28*$A127)-2*$B$4*(B$28/$B$13)*COS(B$28*$A127))/((1-(B$28/$B$13)^2)^2+(2*$B$4*(B$28/$B$13))^2)</f>
        <v>-8.2038301249181078</v>
      </c>
      <c r="C127">
        <f>$B$19/$E$9*1000*((1-(C$28/$B$13)^2)*SIN(C$28*$A127)-2*$B$4*(C$28/$B$13)*COS(C$28*$A127))/((1-(C$28/$B$13)^2)^2+(2*$B$4*(C$28/$B$13))^2)</f>
        <v>-37.963540206803103</v>
      </c>
      <c r="D127">
        <f>$B$19/$E$9*1000*((1-(D$28/$B$13)^2)*SIN(D$28*$A127)-2*$B$4*(D$28/$B$13)*COS(D$28*$A127))/((1-(D$28/$B$13)^2)^2+(2*$B$4*(D$28/$B$13))^2)</f>
        <v>-29.041968909423876</v>
      </c>
      <c r="F127">
        <f t="shared" si="9"/>
        <v>1.9400000000000013</v>
      </c>
      <c r="G127">
        <f>$B$19/$B$1*(G$28/$B$13)^2*((1-(G$28/$B$13)^2)*SIN(G$28*$F127)-2*$B$4*(G$28/$B$13)*COS(G$28*$F127))/((1-(G$28/$B$13)^2)^2+(2*$B$4*(G$28/$B$13))^2)</f>
        <v>-0.89965064340756906</v>
      </c>
      <c r="H127">
        <f>$B$19/$B$1*(H$28/$B$13)^2*((1-(H$28/$B$13)^2)*SIN(H$28*$F127)-2*$B$4*(H$28/$B$13)*COS(H$28*$F127))/((1-(H$28/$B$13)^2)^2+(2*$B$4*(H$28/$B$13))^2)</f>
        <v>-2.0743813066075942</v>
      </c>
      <c r="I127">
        <f>$B$19/$B$1*(I$28/$B$13)^2*((1-(I$28/$B$13)^2)*SIN(I$28*$F127)-2*$B$4*(I$28/$B$13)*COS(I$28*$F127))/((1-(I$28/$B$13)^2)^2+(2*$B$4*(I$28/$B$13))^2)</f>
        <v>-0.94754626170165301</v>
      </c>
    </row>
    <row r="128" spans="1:9">
      <c r="A128">
        <f t="shared" si="8"/>
        <v>1.9600000000000013</v>
      </c>
      <c r="B128">
        <f>$B$19/$E$9*1000*((1-(B$28/$B$13)^2)*SIN(B$28*$A128)-2*$B$4*(B$28/$B$13)*COS(B$28*$A128))/((1-(B$28/$B$13)^2)^2+(2*$B$4*(B$28/$B$13))^2)</f>
        <v>-7.9971467714433251</v>
      </c>
      <c r="C128">
        <f>$B$19/$E$9*1000*((1-(C$28/$B$13)^2)*SIN(C$28*$A128)-2*$B$4*(C$28/$B$13)*COS(C$28*$A128))/((1-(C$28/$B$13)^2)^2+(2*$B$4*(C$28/$B$13))^2)</f>
        <v>-29.538733317131296</v>
      </c>
      <c r="D128">
        <f>$B$19/$E$9*1000*((1-(D$28/$B$13)^2)*SIN(D$28*$A128)-2*$B$4*(D$28/$B$13)*COS(D$28*$A128))/((1-(D$28/$B$13)^2)^2+(2*$B$4*(D$28/$B$13))^2)</f>
        <v>-29.359427144706441</v>
      </c>
      <c r="F128">
        <f t="shared" si="9"/>
        <v>1.9600000000000013</v>
      </c>
      <c r="G128">
        <f>$B$19/$B$1*(G$28/$B$13)^2*((1-(G$28/$B$13)^2)*SIN(G$28*$F128)-2*$B$4*(G$28/$B$13)*COS(G$28*$F128))/((1-(G$28/$B$13)^2)^2+(2*$B$4*(G$28/$B$13))^2)</f>
        <v>-0.87698527746216204</v>
      </c>
      <c r="H128">
        <f>$B$19/$B$1*(H$28/$B$13)^2*((1-(H$28/$B$13)^2)*SIN(H$28*$F128)-2*$B$4*(H$28/$B$13)*COS(H$28*$F128))/((1-(H$28/$B$13)^2)^2+(2*$B$4*(H$28/$B$13))^2)</f>
        <v>-1.6140379922456134</v>
      </c>
      <c r="I128">
        <f>$B$19/$B$1*(I$28/$B$13)^2*((1-(I$28/$B$13)^2)*SIN(I$28*$F128)-2*$B$4*(I$28/$B$13)*COS(I$28*$F128))/((1-(I$28/$B$13)^2)^2+(2*$B$4*(I$28/$B$13))^2)</f>
        <v>-0.95790390532514691</v>
      </c>
    </row>
    <row r="129" spans="1:9">
      <c r="A129">
        <f t="shared" si="8"/>
        <v>1.9800000000000013</v>
      </c>
      <c r="B129">
        <f>$B$19/$E$9*1000*((1-(B$28/$B$13)^2)*SIN(B$28*$A129)-2*$B$4*(B$28/$B$13)*COS(B$28*$A129))/((1-(B$28/$B$13)^2)^2+(2*$B$4*(B$28/$B$13))^2)</f>
        <v>-7.4409497294886631</v>
      </c>
      <c r="C129">
        <f>$B$19/$E$9*1000*((1-(C$28/$B$13)^2)*SIN(C$28*$A129)-2*$B$4*(C$28/$B$13)*COS(C$28*$A129))/((1-(C$28/$B$13)^2)^2+(2*$B$4*(C$28/$B$13))^2)</f>
        <v>-20.469486284972405</v>
      </c>
      <c r="D129">
        <f>$B$19/$E$9*1000*((1-(D$28/$B$13)^2)*SIN(D$28*$A129)-2*$B$4*(D$28/$B$13)*COS(D$28*$A129))/((1-(D$28/$B$13)^2)^2+(2*$B$4*(D$28/$B$13))^2)</f>
        <v>-29.294140347700683</v>
      </c>
      <c r="F129">
        <f t="shared" si="9"/>
        <v>1.9800000000000013</v>
      </c>
      <c r="G129">
        <f>$B$19/$B$1*(G$28/$B$13)^2*((1-(G$28/$B$13)^2)*SIN(G$28*$F129)-2*$B$4*(G$28/$B$13)*COS(G$28*$F129))/((1-(G$28/$B$13)^2)^2+(2*$B$4*(G$28/$B$13))^2)</f>
        <v>-0.81599144664939971</v>
      </c>
      <c r="H129">
        <f>$B$19/$B$1*(H$28/$B$13)^2*((1-(H$28/$B$13)^2)*SIN(H$28*$F129)-2*$B$4*(H$28/$B$13)*COS(H$28*$F129))/((1-(H$28/$B$13)^2)^2+(2*$B$4*(H$28/$B$13))^2)</f>
        <v>-1.1184815608371039</v>
      </c>
      <c r="I129">
        <f>$B$19/$B$1*(I$28/$B$13)^2*((1-(I$28/$B$13)^2)*SIN(I$28*$F129)-2*$B$4*(I$28/$B$13)*COS(I$28*$F129))/((1-(I$28/$B$13)^2)^2+(2*$B$4*(I$28/$B$13))^2)</f>
        <v>-0.9557738066175071</v>
      </c>
    </row>
    <row r="130" spans="1:9">
      <c r="A130">
        <f t="shared" si="8"/>
        <v>2.0000000000000013</v>
      </c>
      <c r="B130">
        <f>$B$19/$E$9*1000*((1-(B$28/$B$13)^2)*SIN(B$28*$A130)-2*$B$4*(B$28/$B$13)*COS(B$28*$A130))/((1-(B$28/$B$13)^2)^2+(2*$B$4*(B$28/$B$13))^2)</f>
        <v>-6.5595474787170645</v>
      </c>
      <c r="C130">
        <f>$B$19/$E$9*1000*((1-(C$28/$B$13)^2)*SIN(C$28*$A130)-2*$B$4*(C$28/$B$13)*COS(C$28*$A130))/((1-(C$28/$B$13)^2)^2+(2*$B$4*(C$28/$B$13))^2)</f>
        <v>-10.953660907137527</v>
      </c>
      <c r="D130">
        <f>$B$19/$E$9*1000*((1-(D$28/$B$13)^2)*SIN(D$28*$A130)-2*$B$4*(D$28/$B$13)*COS(D$28*$A130))/((1-(D$28/$B$13)^2)^2+(2*$B$4*(D$28/$B$13))^2)</f>
        <v>-28.84695963164889</v>
      </c>
      <c r="F130">
        <f t="shared" si="9"/>
        <v>2.0000000000000013</v>
      </c>
      <c r="G130">
        <f>$B$19/$B$1*(G$28/$B$13)^2*((1-(G$28/$B$13)^2)*SIN(G$28*$F130)-2*$B$4*(G$28/$B$13)*COS(G$28*$F130))/((1-(G$28/$B$13)^2)^2+(2*$B$4*(G$28/$B$13))^2)</f>
        <v>-0.71933487405667274</v>
      </c>
      <c r="H130">
        <f>$B$19/$B$1*(H$28/$B$13)^2*((1-(H$28/$B$13)^2)*SIN(H$28*$F130)-2*$B$4*(H$28/$B$13)*COS(H$28*$F130))/((1-(H$28/$B$13)^2)^2+(2*$B$4*(H$28/$B$13))^2)</f>
        <v>-0.59852345963806231</v>
      </c>
      <c r="I130">
        <f>$B$19/$B$1*(I$28/$B$13)^2*((1-(I$28/$B$13)^2)*SIN(I$28*$F130)-2*$B$4*(I$28/$B$13)*COS(I$28*$F130))/((1-(I$28/$B$13)^2)^2+(2*$B$4*(I$28/$B$13))^2)</f>
        <v>-0.94118373467295469</v>
      </c>
    </row>
    <row r="131" spans="1:9">
      <c r="A131">
        <f t="shared" si="8"/>
        <v>2.0200000000000014</v>
      </c>
      <c r="B131">
        <f>$B$19/$E$9*1000*((1-(B$28/$B$13)^2)*SIN(B$28*$A131)-2*$B$4*(B$28/$B$13)*COS(B$28*$A131))/((1-(B$28/$B$13)^2)^2+(2*$B$4*(B$28/$B$13))^2)</f>
        <v>-5.391461526924493</v>
      </c>
      <c r="C131">
        <f>$B$19/$E$9*1000*((1-(C$28/$B$13)^2)*SIN(C$28*$A131)-2*$B$4*(C$28/$B$13)*COS(C$28*$A131))/((1-(C$28/$B$13)^2)^2+(2*$B$4*(C$28/$B$13))^2)</f>
        <v>-1.1988618834133073</v>
      </c>
      <c r="D131">
        <f>$B$19/$E$9*1000*((1-(D$28/$B$13)^2)*SIN(D$28*$A131)-2*$B$4*(D$28/$B$13)*COS(D$28*$A131))/((1-(D$28/$B$13)^2)^2+(2*$B$4*(D$28/$B$13))^2)</f>
        <v>-28.023714681059527</v>
      </c>
      <c r="F131">
        <f t="shared" si="9"/>
        <v>2.0200000000000014</v>
      </c>
      <c r="G131">
        <f>$B$19/$B$1*(G$28/$B$13)^2*((1-(G$28/$B$13)^2)*SIN(G$28*$F131)-2*$B$4*(G$28/$B$13)*COS(G$28*$F131))/((1-(G$28/$B$13)^2)^2+(2*$B$4*(G$28/$B$13))^2)</f>
        <v>-0.59123991571597689</v>
      </c>
      <c r="H131">
        <f>$B$19/$B$1*(H$28/$B$13)^2*((1-(H$28/$B$13)^2)*SIN(H$28*$F131)-2*$B$4*(H$28/$B$13)*COS(H$28*$F131))/((1-(H$28/$B$13)^2)^2+(2*$B$4*(H$28/$B$13))^2)</f>
        <v>-6.5507501845449179E-2</v>
      </c>
      <c r="I131">
        <f>$B$19/$B$1*(I$28/$B$13)^2*((1-(I$28/$B$13)^2)*SIN(I$28*$F131)-2*$B$4*(I$28/$B$13)*COS(I$28*$F131))/((1-(I$28/$B$13)^2)^2+(2*$B$4*(I$28/$B$13))^2)</f>
        <v>-0.91432389339192544</v>
      </c>
    </row>
    <row r="132" spans="1:9">
      <c r="A132">
        <f t="shared" si="8"/>
        <v>2.0400000000000014</v>
      </c>
      <c r="B132">
        <f>$B$19/$E$9*1000*((1-(B$28/$B$13)^2)*SIN(B$28*$A132)-2*$B$4*(B$28/$B$13)*COS(B$28*$A132))/((1-(B$28/$B$13)^2)^2+(2*$B$4*(B$28/$B$13))^2)</f>
        <v>-3.9877428353025848</v>
      </c>
      <c r="C132">
        <f>$B$19/$E$9*1000*((1-(C$28/$B$13)^2)*SIN(C$28*$A132)-2*$B$4*(C$28/$B$13)*COS(C$28*$A132))/((1-(C$28/$B$13)^2)^2+(2*$B$4*(C$28/$B$13))^2)</f>
        <v>8.5820924501772513</v>
      </c>
      <c r="D132">
        <f>$B$19/$E$9*1000*((1-(D$28/$B$13)^2)*SIN(D$28*$A132)-2*$B$4*(D$28/$B$13)*COS(D$28*$A132))/((1-(D$28/$B$13)^2)^2+(2*$B$4*(D$28/$B$13))^2)</f>
        <v>-26.835137752854433</v>
      </c>
      <c r="F132">
        <f t="shared" si="9"/>
        <v>2.0400000000000014</v>
      </c>
      <c r="G132">
        <f>$B$19/$B$1*(G$28/$B$13)^2*((1-(G$28/$B$13)^2)*SIN(G$28*$F132)-2*$B$4*(G$28/$B$13)*COS(G$28*$F132))/((1-(G$28/$B$13)^2)^2+(2*$B$4*(G$28/$B$13))^2)</f>
        <v>-0.43730493597461045</v>
      </c>
      <c r="H132">
        <f>$B$19/$B$1*(H$28/$B$13)^2*((1-(H$28/$B$13)^2)*SIN(H$28*$F132)-2*$B$4*(H$28/$B$13)*COS(H$28*$F132))/((1-(H$28/$B$13)^2)^2+(2*$B$4*(H$28/$B$13))^2)</f>
        <v>0.46893761891667907</v>
      </c>
      <c r="I132">
        <f>$B$19/$B$1*(I$28/$B$13)^2*((1-(I$28/$B$13)^2)*SIN(I$28*$F132)-2*$B$4*(I$28/$B$13)*COS(I$28*$F132))/((1-(I$28/$B$13)^2)^2+(2*$B$4*(I$28/$B$13))^2)</f>
        <v>-0.87554444188235103</v>
      </c>
    </row>
    <row r="133" spans="1:9">
      <c r="A133">
        <f t="shared" si="8"/>
        <v>2.0600000000000014</v>
      </c>
      <c r="B133">
        <f>$B$19/$E$9*1000*((1-(B$28/$B$13)^2)*SIN(B$28*$A133)-2*$B$4*(B$28/$B$13)*COS(B$28*$A133))/((1-(B$28/$B$13)^2)^2+(2*$B$4*(B$28/$B$13))^2)</f>
        <v>-2.4097406464647775</v>
      </c>
      <c r="C133">
        <f>$B$19/$E$9*1000*((1-(C$28/$B$13)^2)*SIN(C$28*$A133)-2*$B$4*(C$28/$B$13)*COS(C$28*$A133))/((1-(C$28/$B$13)^2)^2+(2*$B$4*(C$28/$B$13))^2)</f>
        <v>18.175813132884695</v>
      </c>
      <c r="D133">
        <f>$B$19/$E$9*1000*((1-(D$28/$B$13)^2)*SIN(D$28*$A133)-2*$B$4*(D$28/$B$13)*COS(D$28*$A133))/((1-(D$28/$B$13)^2)^2+(2*$B$4*(D$28/$B$13))^2)</f>
        <v>-25.296723764986929</v>
      </c>
      <c r="F133">
        <f t="shared" si="9"/>
        <v>2.0600000000000014</v>
      </c>
      <c r="G133">
        <f>$B$19/$B$1*(G$28/$B$13)^2*((1-(G$28/$B$13)^2)*SIN(G$28*$F133)-2*$B$4*(G$28/$B$13)*COS(G$28*$F133))/((1-(G$28/$B$13)^2)^2+(2*$B$4*(G$28/$B$13))^2)</f>
        <v>-0.26425763210925202</v>
      </c>
      <c r="H133">
        <f>$B$19/$B$1*(H$28/$B$13)^2*((1-(H$28/$B$13)^2)*SIN(H$28*$F133)-2*$B$4*(H$28/$B$13)*COS(H$28*$F133))/((1-(H$28/$B$13)^2)^2+(2*$B$4*(H$28/$B$13))^2)</f>
        <v>0.99315202928551727</v>
      </c>
      <c r="I133">
        <f>$B$19/$B$1*(I$28/$B$13)^2*((1-(I$28/$B$13)^2)*SIN(I$28*$F133)-2*$B$4*(I$28/$B$13)*COS(I$28*$F133))/((1-(I$28/$B$13)^2)^2+(2*$B$4*(I$28/$B$13))^2)</f>
        <v>-0.82535092960018719</v>
      </c>
    </row>
    <row r="134" spans="1:9">
      <c r="A134">
        <f t="shared" si="8"/>
        <v>2.0800000000000014</v>
      </c>
      <c r="B134">
        <f>$B$19/$E$9*1000*((1-(B$28/$B$13)^2)*SIN(B$28*$A134)-2*$B$4*(B$28/$B$13)*COS(B$28*$A134))/((1-(B$28/$B$13)^2)^2+(2*$B$4*(B$28/$B$13))^2)</f>
        <v>-0.72642122815791732</v>
      </c>
      <c r="C134">
        <f>$B$19/$E$9*1000*((1-(C$28/$B$13)^2)*SIN(C$28*$A134)-2*$B$4*(C$28/$B$13)*COS(C$28*$A134))/((1-(C$28/$B$13)^2)^2+(2*$B$4*(C$28/$B$13))^2)</f>
        <v>27.372996039939501</v>
      </c>
      <c r="D134">
        <f>$B$19/$E$9*1000*((1-(D$28/$B$13)^2)*SIN(D$28*$A134)-2*$B$4*(D$28/$B$13)*COS(D$28*$A134))/((1-(D$28/$B$13)^2)^2+(2*$B$4*(D$28/$B$13))^2)</f>
        <v>-23.428528296489795</v>
      </c>
      <c r="F134">
        <f t="shared" si="9"/>
        <v>2.0800000000000014</v>
      </c>
      <c r="G134">
        <f>$B$19/$B$1*(G$28/$B$13)^2*((1-(G$28/$B$13)^2)*SIN(G$28*$F134)-2*$B$4*(G$28/$B$13)*COS(G$28*$F134))/((1-(G$28/$B$13)^2)^2+(2*$B$4*(G$28/$B$13))^2)</f>
        <v>-7.966100167191241E-2</v>
      </c>
      <c r="H134">
        <f>$B$19/$B$1*(H$28/$B$13)^2*((1-(H$28/$B$13)^2)*SIN(H$28*$F134)-2*$B$4*(H$28/$B$13)*COS(H$28*$F134))/((1-(H$28/$B$13)^2)^2+(2*$B$4*(H$28/$B$13))^2)</f>
        <v>1.4956990570894861</v>
      </c>
      <c r="I134">
        <f>$B$19/$B$1*(I$28/$B$13)^2*((1-(I$28/$B$13)^2)*SIN(I$28*$F134)-2*$B$4*(I$28/$B$13)*COS(I$28*$F134))/((1-(I$28/$B$13)^2)^2+(2*$B$4*(I$28/$B$13))^2)</f>
        <v>-0.76439770573911447</v>
      </c>
    </row>
    <row r="135" spans="1:9">
      <c r="A135">
        <f t="shared" si="8"/>
        <v>2.1000000000000014</v>
      </c>
      <c r="B135">
        <f>$B$19/$E$9*1000*((1-(B$28/$B$13)^2)*SIN(B$28*$A135)-2*$B$4*(B$28/$B$13)*COS(B$28*$A135))/((1-(B$28/$B$13)^2)^2+(2*$B$4*(B$28/$B$13))^2)</f>
        <v>0.98864628357523532</v>
      </c>
      <c r="C135">
        <f>$B$19/$E$9*1000*((1-(C$28/$B$13)^2)*SIN(C$28*$A135)-2*$B$4*(C$28/$B$13)*COS(C$28*$A135))/((1-(C$28/$B$13)^2)^2+(2*$B$4*(C$28/$B$13))^2)</f>
        <v>35.972988225276723</v>
      </c>
      <c r="D135">
        <f>$B$19/$E$9*1000*((1-(D$28/$B$13)^2)*SIN(D$28*$A135)-2*$B$4*(D$28/$B$13)*COS(D$28*$A135))/((1-(D$28/$B$13)^2)^2+(2*$B$4*(D$28/$B$13))^2)</f>
        <v>-21.254906132331644</v>
      </c>
      <c r="F135">
        <f t="shared" si="9"/>
        <v>2.1000000000000014</v>
      </c>
      <c r="G135">
        <f>$B$19/$B$1*(G$28/$B$13)^2*((1-(G$28/$B$13)^2)*SIN(G$28*$F135)-2*$B$4*(G$28/$B$13)*COS(G$28*$F135))/((1-(G$28/$B$13)^2)^2+(2*$B$4*(G$28/$B$13))^2)</f>
        <v>0.10841719679438644</v>
      </c>
      <c r="H135">
        <f>$B$19/$B$1*(H$28/$B$13)^2*((1-(H$28/$B$13)^2)*SIN(H$28*$F135)-2*$B$4*(H$28/$B$13)*COS(H$28*$F135))/((1-(H$28/$B$13)^2)^2+(2*$B$4*(H$28/$B$13))^2)</f>
        <v>1.9656147427461694</v>
      </c>
      <c r="I135">
        <f>$B$19/$B$1*(I$28/$B$13)^2*((1-(I$28/$B$13)^2)*SIN(I$28*$F135)-2*$B$4*(I$28/$B$13)*COS(I$28*$F135))/((1-(I$28/$B$13)^2)^2+(2*$B$4*(I$28/$B$13))^2)</f>
        <v>-0.69347938878810411</v>
      </c>
    </row>
    <row r="136" spans="1:9">
      <c r="A136">
        <f t="shared" si="8"/>
        <v>2.1200000000000014</v>
      </c>
      <c r="B136">
        <f>$B$19/$E$9*1000*((1-(B$28/$B$13)^2)*SIN(B$28*$A136)-2*$B$4*(B$28/$B$13)*COS(B$28*$A136))/((1-(B$28/$B$13)^2)^2+(2*$B$4*(B$28/$B$13))^2)</f>
        <v>2.6605052086649095</v>
      </c>
      <c r="C136">
        <f>$B$19/$E$9*1000*((1-(C$28/$B$13)^2)*SIN(C$28*$A136)-2*$B$4*(C$28/$B$13)*COS(C$28*$A136))/((1-(C$28/$B$13)^2)^2+(2*$B$4*(C$28/$B$13))^2)</f>
        <v>43.788165523371013</v>
      </c>
      <c r="D136">
        <f>$B$19/$E$9*1000*((1-(D$28/$B$13)^2)*SIN(D$28*$A136)-2*$B$4*(D$28/$B$13)*COS(D$28*$A136))/((1-(D$28/$B$13)^2)^2+(2*$B$4*(D$28/$B$13))^2)</f>
        <v>-18.804193761549016</v>
      </c>
      <c r="F136">
        <f t="shared" si="9"/>
        <v>2.1200000000000014</v>
      </c>
      <c r="G136">
        <f>$B$19/$B$1*(G$28/$B$13)^2*((1-(G$28/$B$13)^2)*SIN(G$28*$F136)-2*$B$4*(G$28/$B$13)*COS(G$28*$F136))/((1-(G$28/$B$13)^2)^2+(2*$B$4*(G$28/$B$13))^2)</f>
        <v>0.29175704351733722</v>
      </c>
      <c r="H136">
        <f>$B$19/$B$1*(H$28/$B$13)^2*((1-(H$28/$B$13)^2)*SIN(H$28*$F136)-2*$B$4*(H$28/$B$13)*COS(H$28*$F136))/((1-(H$28/$B$13)^2)^2+(2*$B$4*(H$28/$B$13))^2)</f>
        <v>2.3926470375922042</v>
      </c>
      <c r="I136">
        <f>$B$19/$B$1*(I$28/$B$13)^2*((1-(I$28/$B$13)^2)*SIN(I$28*$F136)-2*$B$4*(I$28/$B$13)*COS(I$28*$F136))/((1-(I$28/$B$13)^2)^2+(2*$B$4*(I$28/$B$13))^2)</f>
        <v>-0.61352050746420206</v>
      </c>
    </row>
    <row r="137" spans="1:9">
      <c r="A137">
        <f t="shared" si="8"/>
        <v>2.1400000000000015</v>
      </c>
      <c r="B137">
        <f>$B$19/$E$9*1000*((1-(B$28/$B$13)^2)*SIN(B$28*$A137)-2*$B$4*(B$28/$B$13)*COS(B$28*$A137))/((1-(B$28/$B$13)^2)^2+(2*$B$4*(B$28/$B$13))^2)</f>
        <v>4.2160872896155404</v>
      </c>
      <c r="C137">
        <f>$B$19/$E$9*1000*((1-(C$28/$B$13)^2)*SIN(C$28*$A137)-2*$B$4*(C$28/$B$13)*COS(C$28*$A137))/((1-(C$28/$B$13)^2)^2+(2*$B$4*(C$28/$B$13))^2)</f>
        <v>50.64802590498936</v>
      </c>
      <c r="D137">
        <f>$B$19/$E$9*1000*((1-(D$28/$B$13)^2)*SIN(D$28*$A137)-2*$B$4*(D$28/$B$13)*COS(D$28*$A137))/((1-(D$28/$B$13)^2)^2+(2*$B$4*(D$28/$B$13))^2)</f>
        <v>-16.108339967776519</v>
      </c>
      <c r="F137">
        <f t="shared" si="9"/>
        <v>2.1400000000000015</v>
      </c>
      <c r="G137">
        <f>$B$19/$B$1*(G$28/$B$13)^2*((1-(G$28/$B$13)^2)*SIN(G$28*$F137)-2*$B$4*(G$28/$B$13)*COS(G$28*$F137))/((1-(G$28/$B$13)^2)^2+(2*$B$4*(G$28/$B$13))^2)</f>
        <v>0.46234570743296044</v>
      </c>
      <c r="H137">
        <f>$B$19/$B$1*(H$28/$B$13)^2*((1-(H$28/$B$13)^2)*SIN(H$28*$F137)-2*$B$4*(H$28/$B$13)*COS(H$28*$F137))/((1-(H$28/$B$13)^2)^2+(2*$B$4*(H$28/$B$13))^2)</f>
        <v>2.7674794706068973</v>
      </c>
      <c r="I137">
        <f>$B$19/$B$1*(I$28/$B$13)^2*((1-(I$28/$B$13)^2)*SIN(I$28*$F137)-2*$B$4*(I$28/$B$13)*COS(I$28*$F137))/((1-(I$28/$B$13)^2)^2+(2*$B$4*(I$28/$B$13))^2)</f>
        <v>-0.5255634480668121</v>
      </c>
    </row>
    <row r="138" spans="1:9">
      <c r="A138">
        <f t="shared" si="8"/>
        <v>2.1600000000000015</v>
      </c>
      <c r="B138">
        <f>$B$19/$E$9*1000*((1-(B$28/$B$13)^2)*SIN(B$28*$A138)-2*$B$4*(B$28/$B$13)*COS(B$28*$A138))/((1-(B$28/$B$13)^2)^2+(2*$B$4*(B$28/$B$13))^2)</f>
        <v>5.5874061249785569</v>
      </c>
      <c r="C138">
        <f>$B$19/$E$9*1000*((1-(C$28/$B$13)^2)*SIN(C$28*$A138)-2*$B$4*(C$28/$B$13)*COS(C$28*$A138))/((1-(C$28/$B$13)^2)^2+(2*$B$4*(C$28/$B$13))^2)</f>
        <v>56.402909283007673</v>
      </c>
      <c r="D138">
        <f>$B$19/$E$9*1000*((1-(D$28/$B$13)^2)*SIN(D$28*$A138)-2*$B$4*(D$28/$B$13)*COS(D$28*$A138))/((1-(D$28/$B$13)^2)^2+(2*$B$4*(D$28/$B$13))^2)</f>
        <v>-13.202489327993026</v>
      </c>
      <c r="F138">
        <f t="shared" si="9"/>
        <v>2.1600000000000015</v>
      </c>
      <c r="G138">
        <f>$B$19/$B$1*(G$28/$B$13)^2*((1-(G$28/$B$13)^2)*SIN(G$28*$F138)-2*$B$4*(G$28/$B$13)*COS(G$28*$F138))/((1-(G$28/$B$13)^2)^2+(2*$B$4*(G$28/$B$13))^2)</f>
        <v>0.61272764535291113</v>
      </c>
      <c r="H138">
        <f>$B$19/$B$1*(H$28/$B$13)^2*((1-(H$28/$B$13)^2)*SIN(H$28*$F138)-2*$B$4*(H$28/$B$13)*COS(H$28*$F138))/((1-(H$28/$B$13)^2)^2+(2*$B$4*(H$28/$B$13))^2)</f>
        <v>3.0819344038411982</v>
      </c>
      <c r="I138">
        <f>$B$19/$B$1*(I$28/$B$13)^2*((1-(I$28/$B$13)^2)*SIN(I$28*$F138)-2*$B$4*(I$28/$B$13)*COS(I$28*$F138))/((1-(I$28/$B$13)^2)^2+(2*$B$4*(I$28/$B$13))^2)</f>
        <v>-0.43075486537816593</v>
      </c>
    </row>
    <row r="139" spans="1:9">
      <c r="A139">
        <f t="shared" si="8"/>
        <v>2.1800000000000015</v>
      </c>
      <c r="B139">
        <f>$B$19/$E$9*1000*((1-(B$28/$B$13)^2)*SIN(B$28*$A139)-2*$B$4*(B$28/$B$13)*COS(B$28*$A139))/((1-(B$28/$B$13)^2)^2+(2*$B$4*(B$28/$B$13))^2)</f>
        <v>6.7145285013307321</v>
      </c>
      <c r="C139">
        <f>$B$19/$E$9*1000*((1-(C$28/$B$13)^2)*SIN(C$28*$A139)-2*$B$4*(C$28/$B$13)*COS(C$28*$A139))/((1-(C$28/$B$13)^2)^2+(2*$B$4*(C$28/$B$13))^2)</f>
        <v>60.92726261409446</v>
      </c>
      <c r="D139">
        <f>$B$19/$E$9*1000*((1-(D$28/$B$13)^2)*SIN(D$28*$A139)-2*$B$4*(D$28/$B$13)*COS(D$28*$A139))/((1-(D$28/$B$13)^2)^2+(2*$B$4*(D$28/$B$13))^2)</f>
        <v>-10.124524049213981</v>
      </c>
      <c r="F139">
        <f t="shared" si="9"/>
        <v>2.1800000000000015</v>
      </c>
      <c r="G139">
        <f>$B$19/$B$1*(G$28/$B$13)^2*((1-(G$28/$B$13)^2)*SIN(G$28*$F139)-2*$B$4*(G$28/$B$13)*COS(G$28*$F139))/((1-(G$28/$B$13)^2)^2+(2*$B$4*(G$28/$B$13))^2)</f>
        <v>0.7363304449774859</v>
      </c>
      <c r="H139">
        <f>$B$19/$B$1*(H$28/$B$13)^2*((1-(H$28/$B$13)^2)*SIN(H$28*$F139)-2*$B$4*(H$28/$B$13)*COS(H$28*$F139))/((1-(H$28/$B$13)^2)^2+(2*$B$4*(H$28/$B$13))^2)</f>
        <v>3.3291514421724226</v>
      </c>
      <c r="I139">
        <f>$B$19/$B$1*(I$28/$B$13)^2*((1-(I$28/$B$13)^2)*SIN(I$28*$F139)-2*$B$4*(I$28/$B$13)*COS(I$28*$F139))/((1-(I$28/$B$13)^2)^2+(2*$B$4*(I$28/$B$13))^2)</f>
        <v>-0.33033073426465231</v>
      </c>
    </row>
    <row r="140" spans="1:9">
      <c r="A140">
        <f t="shared" si="8"/>
        <v>2.2000000000000015</v>
      </c>
      <c r="B140">
        <f>$B$19/$E$9*1000*((1-(B$28/$B$13)^2)*SIN(B$28*$A140)-2*$B$4*(B$28/$B$13)*COS(B$28*$A140))/((1-(B$28/$B$13)^2)^2+(2*$B$4*(B$28/$B$13))^2)</f>
        <v>7.5481937622922821</v>
      </c>
      <c r="C140">
        <f>$B$19/$E$9*1000*((1-(C$28/$B$13)^2)*SIN(C$28*$A140)-2*$B$4*(C$28/$B$13)*COS(C$28*$A140))/((1-(C$28/$B$13)^2)^2+(2*$B$4*(C$28/$B$13))^2)</f>
        <v>64.122379062244093</v>
      </c>
      <c r="D140">
        <f>$B$19/$E$9*1000*((1-(D$28/$B$13)^2)*SIN(D$28*$A140)-2*$B$4*(D$28/$B$13)*COS(D$28*$A140))/((1-(D$28/$B$13)^2)^2+(2*$B$4*(D$28/$B$13))^2)</f>
        <v>-6.9145701159894006</v>
      </c>
      <c r="F140">
        <f t="shared" si="9"/>
        <v>2.2000000000000015</v>
      </c>
      <c r="G140">
        <f>$B$19/$B$1*(G$28/$B$13)^2*((1-(G$28/$B$13)^2)*SIN(G$28*$F140)-2*$B$4*(G$28/$B$13)*COS(G$28*$F140))/((1-(G$28/$B$13)^2)^2+(2*$B$4*(G$28/$B$13))^2)</f>
        <v>0.82775207085105718</v>
      </c>
      <c r="H140">
        <f>$B$19/$B$1*(H$28/$B$13)^2*((1-(H$28/$B$13)^2)*SIN(H$28*$F140)-2*$B$4*(H$28/$B$13)*COS(H$28*$F140))/((1-(H$28/$B$13)^2)^2+(2*$B$4*(H$28/$B$13))^2)</f>
        <v>3.5037371050576853</v>
      </c>
      <c r="I140">
        <f>$B$19/$B$1*(I$28/$B$13)^2*((1-(I$28/$B$13)^2)*SIN(I$28*$F140)-2*$B$4*(I$28/$B$13)*COS(I$28*$F140))/((1-(I$28/$B$13)^2)^2+(2*$B$4*(I$28/$B$13))^2)</f>
        <v>-0.22560023685424765</v>
      </c>
    </row>
    <row r="141" spans="1:9">
      <c r="A141">
        <f t="shared" si="8"/>
        <v>2.2200000000000015</v>
      </c>
      <c r="B141">
        <f>$B$19/$E$9*1000*((1-(B$28/$B$13)^2)*SIN(B$28*$A141)-2*$B$4*(B$28/$B$13)*COS(B$28*$A141))/((1-(B$28/$B$13)^2)^2+(2*$B$4*(B$28/$B$13))^2)</f>
        <v>8.0519667355894118</v>
      </c>
      <c r="C141">
        <f>$B$19/$E$9*1000*((1-(C$28/$B$13)^2)*SIN(C$28*$A141)-2*$B$4*(C$28/$B$13)*COS(C$28*$A141))/((1-(C$28/$B$13)^2)^2+(2*$B$4*(C$28/$B$13))^2)</f>
        <v>65.918551464424155</v>
      </c>
      <c r="D141">
        <f>$B$19/$E$9*1000*((1-(D$28/$B$13)^2)*SIN(D$28*$A141)-2*$B$4*(D$28/$B$13)*COS(D$28*$A141))/((1-(D$28/$B$13)^2)^2+(2*$B$4*(D$28/$B$13))^2)</f>
        <v>-3.6144741868307673</v>
      </c>
      <c r="F141">
        <f t="shared" si="9"/>
        <v>2.2200000000000015</v>
      </c>
      <c r="G141">
        <f>$B$19/$B$1*(G$28/$B$13)^2*((1-(G$28/$B$13)^2)*SIN(G$28*$F141)-2*$B$4*(G$28/$B$13)*COS(G$28*$F141))/((1-(G$28/$B$13)^2)^2+(2*$B$4*(G$28/$B$13))^2)</f>
        <v>0.88299695923331523</v>
      </c>
      <c r="H141">
        <f>$B$19/$B$1*(H$28/$B$13)^2*((1-(H$28/$B$13)^2)*SIN(H$28*$F141)-2*$B$4*(H$28/$B$13)*COS(H$28*$F141))/((1-(H$28/$B$13)^2)^2+(2*$B$4*(H$28/$B$13))^2)</f>
        <v>3.6018824949299155</v>
      </c>
      <c r="I141">
        <f>$B$19/$B$1*(I$28/$B$13)^2*((1-(I$28/$B$13)^2)*SIN(I$28*$F141)-2*$B$4*(I$28/$B$13)*COS(I$28*$F141))/((1-(I$28/$B$13)^2)^2+(2*$B$4*(I$28/$B$13))^2)</f>
        <v>-0.11792869534535141</v>
      </c>
    </row>
    <row r="142" spans="1:9">
      <c r="A142">
        <f t="shared" si="8"/>
        <v>2.2400000000000015</v>
      </c>
      <c r="B142">
        <f>$B$19/$E$9*1000*((1-(B$28/$B$13)^2)*SIN(B$28*$A142)-2*$B$4*(B$28/$B$13)*COS(B$28*$A142))/((1-(B$28/$B$13)^2)^2+(2*$B$4*(B$28/$B$13))^2)</f>
        <v>8.2038301249181078</v>
      </c>
      <c r="C142">
        <f>$B$19/$E$9*1000*((1-(C$28/$B$13)^2)*SIN(C$28*$A142)-2*$B$4*(C$28/$B$13)*COS(C$28*$A142))/((1-(C$28/$B$13)^2)^2+(2*$B$4*(C$28/$B$13))^2)</f>
        <v>66.2765931166428</v>
      </c>
      <c r="D142">
        <f>$B$19/$E$9*1000*((1-(D$28/$B$13)^2)*SIN(D$28*$A142)-2*$B$4*(D$28/$B$13)*COS(D$28*$A142))/((1-(D$28/$B$13)^2)^2+(2*$B$4*(D$28/$B$13))^2)</f>
        <v>-0.26725805902094185</v>
      </c>
      <c r="F142">
        <f t="shared" si="9"/>
        <v>2.2400000000000015</v>
      </c>
      <c r="G142">
        <f>$B$19/$B$1*(G$28/$B$13)^2*((1-(G$28/$B$13)^2)*SIN(G$28*$F142)-2*$B$4*(G$28/$B$13)*COS(G$28*$F142))/((1-(G$28/$B$13)^2)^2+(2*$B$4*(G$28/$B$13))^2)</f>
        <v>0.89965064340756895</v>
      </c>
      <c r="H142">
        <f>$B$19/$B$1*(H$28/$B$13)^2*((1-(H$28/$B$13)^2)*SIN(H$28*$F142)-2*$B$4*(H$28/$B$13)*COS(H$28*$F142))/((1-(H$28/$B$13)^2)^2+(2*$B$4*(H$28/$B$13))^2)</f>
        <v>3.6214463950905271</v>
      </c>
      <c r="I142">
        <f>$B$19/$B$1*(I$28/$B$13)^2*((1-(I$28/$B$13)^2)*SIN(I$28*$F142)-2*$B$4*(I$28/$B$13)*COS(I$28*$F142))/((1-(I$28/$B$13)^2)^2+(2*$B$4*(I$28/$B$13))^2)</f>
        <v>-8.7197729439328457E-3</v>
      </c>
    </row>
    <row r="143" spans="1:9">
      <c r="A143">
        <f t="shared" si="8"/>
        <v>2.2600000000000016</v>
      </c>
      <c r="B143">
        <f>$B$19/$E$9*1000*((1-(B$28/$B$13)^2)*SIN(B$28*$A143)-2*$B$4*(B$28/$B$13)*COS(B$28*$A143))/((1-(B$28/$B$13)^2)^2+(2*$B$4*(B$28/$B$13))^2)</f>
        <v>7.997146771443318</v>
      </c>
      <c r="C143">
        <f>$B$19/$E$9*1000*((1-(C$28/$B$13)^2)*SIN(C$28*$A143)-2*$B$4*(C$28/$B$13)*COS(C$28*$A143))/((1-(C$28/$B$13)^2)^2+(2*$B$4*(C$28/$B$13))^2)</f>
        <v>65.188692701776333</v>
      </c>
      <c r="D143">
        <f>$B$19/$E$9*1000*((1-(D$28/$B$13)^2)*SIN(D$28*$A143)-2*$B$4*(D$28/$B$13)*COS(D$28*$A143))/((1-(D$28/$B$13)^2)^2+(2*$B$4*(D$28/$B$13))^2)</f>
        <v>3.0834421863066952</v>
      </c>
      <c r="F143">
        <f t="shared" si="9"/>
        <v>2.2600000000000016</v>
      </c>
      <c r="G143">
        <f>$B$19/$B$1*(G$28/$B$13)^2*((1-(G$28/$B$13)^2)*SIN(G$28*$F143)-2*$B$4*(G$28/$B$13)*COS(G$28*$F143))/((1-(G$28/$B$13)^2)^2+(2*$B$4*(G$28/$B$13))^2)</f>
        <v>0.87698527746216137</v>
      </c>
      <c r="H143">
        <f>$B$19/$B$1*(H$28/$B$13)^2*((1-(H$28/$B$13)^2)*SIN(H$28*$F143)-2*$B$4*(H$28/$B$13)*COS(H$28*$F143))/((1-(H$28/$B$13)^2)^2+(2*$B$4*(H$28/$B$13))^2)</f>
        <v>3.5620019841700401</v>
      </c>
      <c r="I143">
        <f>$B$19/$B$1*(I$28/$B$13)^2*((1-(I$28/$B$13)^2)*SIN(I$28*$F143)-2*$B$4*(I$28/$B$13)*COS(I$28*$F143))/((1-(I$28/$B$13)^2)^2+(2*$B$4*(I$28/$B$13))^2)</f>
        <v>0.10060282503298228</v>
      </c>
    </row>
    <row r="144" spans="1:9">
      <c r="A144">
        <f t="shared" si="8"/>
        <v>2.2800000000000016</v>
      </c>
      <c r="B144">
        <f>$B$19/$E$9*1000*((1-(B$28/$B$13)^2)*SIN(B$28*$A144)-2*$B$4*(B$28/$B$13)*COS(B$28*$A144))/((1-(B$28/$B$13)^2)^2+(2*$B$4*(B$28/$B$13))^2)</f>
        <v>7.4409497294886515</v>
      </c>
      <c r="C144">
        <f>$B$19/$E$9*1000*((1-(C$28/$B$13)^2)*SIN(C$28*$A144)-2*$B$4*(C$28/$B$13)*COS(C$28*$A144))/((1-(C$28/$B$13)^2)^2+(2*$B$4*(C$28/$B$13))^2)</f>
        <v>62.678584707381873</v>
      </c>
      <c r="D144">
        <f>$B$19/$E$9*1000*((1-(D$28/$B$13)^2)*SIN(D$28*$A144)-2*$B$4*(D$28/$B$13)*COS(D$28*$A144))/((1-(D$28/$B$13)^2)^2+(2*$B$4*(D$28/$B$13))^2)</f>
        <v>6.3939450472188009</v>
      </c>
      <c r="F144">
        <f t="shared" si="9"/>
        <v>2.2800000000000016</v>
      </c>
      <c r="G144">
        <f>$B$19/$B$1*(G$28/$B$13)^2*((1-(G$28/$B$13)^2)*SIN(G$28*$F144)-2*$B$4*(G$28/$B$13)*COS(G$28*$F144))/((1-(G$28/$B$13)^2)^2+(2*$B$4*(G$28/$B$13))^2)</f>
        <v>0.81599144664939849</v>
      </c>
      <c r="H144">
        <f>$B$19/$B$1*(H$28/$B$13)^2*((1-(H$28/$B$13)^2)*SIN(H$28*$F144)-2*$B$4*(H$28/$B$13)*COS(H$28*$F144))/((1-(H$28/$B$13)^2)^2+(2*$B$4*(H$28/$B$13))^2)</f>
        <v>3.4248461479973886</v>
      </c>
      <c r="I144">
        <f>$B$19/$B$1*(I$28/$B$13)^2*((1-(I$28/$B$13)^2)*SIN(I$28*$F144)-2*$B$4*(I$28/$B$13)*COS(I$28*$F144))/((1-(I$28/$B$13)^2)^2+(2*$B$4*(I$28/$B$13))^2)</f>
        <v>0.20861391133340215</v>
      </c>
    </row>
    <row r="145" spans="1:9">
      <c r="A145">
        <f t="shared" si="8"/>
        <v>2.3000000000000016</v>
      </c>
      <c r="B145">
        <f>$B$19/$E$9*1000*((1-(B$28/$B$13)^2)*SIN(B$28*$A145)-2*$B$4*(B$28/$B$13)*COS(B$28*$A145))/((1-(B$28/$B$13)^2)^2+(2*$B$4*(B$28/$B$13))^2)</f>
        <v>6.5595474787170467</v>
      </c>
      <c r="C145">
        <f>$B$19/$E$9*1000*((1-(C$28/$B$13)^2)*SIN(C$28*$A145)-2*$B$4*(C$28/$B$13)*COS(C$28*$A145))/((1-(C$28/$B$13)^2)^2+(2*$B$4*(C$28/$B$13))^2)</f>
        <v>58.801031615526583</v>
      </c>
      <c r="D145">
        <f>$B$19/$E$9*1000*((1-(D$28/$B$13)^2)*SIN(D$28*$A145)-2*$B$4*(D$28/$B$13)*COS(D$28*$A145))/((1-(D$28/$B$13)^2)^2+(2*$B$4*(D$28/$B$13))^2)</f>
        <v>9.6210930561617065</v>
      </c>
      <c r="F145">
        <f t="shared" si="9"/>
        <v>2.3000000000000016</v>
      </c>
      <c r="G145">
        <f>$B$19/$B$1*(G$28/$B$13)^2*((1-(G$28/$B$13)^2)*SIN(G$28*$F145)-2*$B$4*(G$28/$B$13)*COS(G$28*$F145))/((1-(G$28/$B$13)^2)^2+(2*$B$4*(G$28/$B$13))^2)</f>
        <v>0.71933487405667063</v>
      </c>
      <c r="H145">
        <f>$B$19/$B$1*(H$28/$B$13)^2*((1-(H$28/$B$13)^2)*SIN(H$28*$F145)-2*$B$4*(H$28/$B$13)*COS(H$28*$F145))/((1-(H$28/$B$13)^2)^2+(2*$B$4*(H$28/$B$13))^2)</f>
        <v>3.2129711857228824</v>
      </c>
      <c r="I145">
        <f>$B$19/$B$1*(I$28/$B$13)^2*((1-(I$28/$B$13)^2)*SIN(I$28*$F145)-2*$B$4*(I$28/$B$13)*COS(I$28*$F145))/((1-(I$28/$B$13)^2)^2+(2*$B$4*(I$28/$B$13))^2)</f>
        <v>0.31390539626573161</v>
      </c>
    </row>
    <row r="146" spans="1:9">
      <c r="A146">
        <f t="shared" si="8"/>
        <v>2.3200000000000016</v>
      </c>
      <c r="B146">
        <f>$B$19/$E$9*1000*((1-(B$28/$B$13)^2)*SIN(B$28*$A146)-2*$B$4*(B$28/$B$13)*COS(B$28*$A146))/((1-(B$28/$B$13)^2)^2+(2*$B$4*(B$28/$B$13))^2)</f>
        <v>5.3914615269244939</v>
      </c>
      <c r="C146">
        <f>$B$19/$E$9*1000*((1-(C$28/$B$13)^2)*SIN(C$28*$A146)-2*$B$4*(C$28/$B$13)*COS(C$28*$A146))/((1-(C$28/$B$13)^2)^2+(2*$B$4*(C$28/$B$13))^2)</f>
        <v>53.640629161585721</v>
      </c>
      <c r="D146">
        <f>$B$19/$E$9*1000*((1-(D$28/$B$13)^2)*SIN(D$28*$A146)-2*$B$4*(D$28/$B$13)*COS(D$28*$A146))/((1-(D$28/$B$13)^2)^2+(2*$B$4*(D$28/$B$13))^2)</f>
        <v>12.722815403551985</v>
      </c>
      <c r="F146">
        <f t="shared" si="9"/>
        <v>2.3200000000000016</v>
      </c>
      <c r="G146">
        <f>$B$19/$B$1*(G$28/$B$13)^2*((1-(G$28/$B$13)^2)*SIN(G$28*$F146)-2*$B$4*(G$28/$B$13)*COS(G$28*$F146))/((1-(G$28/$B$13)^2)^2+(2*$B$4*(G$28/$B$13))^2)</f>
        <v>0.591239915715977</v>
      </c>
      <c r="H146">
        <f>$B$19/$B$1*(H$28/$B$13)^2*((1-(H$28/$B$13)^2)*SIN(H$28*$F146)-2*$B$4*(H$28/$B$13)*COS(H$28*$F146))/((1-(H$28/$B$13)^2)^2+(2*$B$4*(H$28/$B$13))^2)</f>
        <v>2.9309995274762</v>
      </c>
      <c r="I146">
        <f>$B$19/$B$1*(I$28/$B$13)^2*((1-(I$28/$B$13)^2)*SIN(I$28*$F146)-2*$B$4*(I$28/$B$13)*COS(I$28*$F146))/((1-(I$28/$B$13)^2)^2+(2*$B$4*(I$28/$B$13))^2)</f>
        <v>0.41510464430130284</v>
      </c>
    </row>
    <row r="147" spans="1:9">
      <c r="A147">
        <f t="shared" si="8"/>
        <v>2.3400000000000016</v>
      </c>
      <c r="B147">
        <f>$B$19/$E$9*1000*((1-(B$28/$B$13)^2)*SIN(B$28*$A147)-2*$B$4*(B$28/$B$13)*COS(B$28*$A147))/((1-(B$28/$B$13)^2)^2+(2*$B$4*(B$28/$B$13))^2)</f>
        <v>3.9877428353025604</v>
      </c>
      <c r="C147">
        <f>$B$19/$E$9*1000*((1-(C$28/$B$13)^2)*SIN(C$28*$A147)-2*$B$4*(C$28/$B$13)*COS(C$28*$A147))/((1-(C$28/$B$13)^2)^2+(2*$B$4*(C$28/$B$13))^2)</f>
        <v>47.309960727419451</v>
      </c>
      <c r="D147">
        <f>$B$19/$E$9*1000*((1-(D$28/$B$13)^2)*SIN(D$28*$A147)-2*$B$4*(D$28/$B$13)*COS(D$28*$A147))/((1-(D$28/$B$13)^2)^2+(2*$B$4*(D$28/$B$13))^2)</f>
        <v>15.658676395118531</v>
      </c>
      <c r="F147">
        <f t="shared" si="9"/>
        <v>2.3400000000000016</v>
      </c>
      <c r="G147">
        <f>$B$19/$B$1*(G$28/$B$13)^2*((1-(G$28/$B$13)^2)*SIN(G$28*$F147)-2*$B$4*(G$28/$B$13)*COS(G$28*$F147))/((1-(G$28/$B$13)^2)^2+(2*$B$4*(G$28/$B$13))^2)</f>
        <v>0.43730493597460779</v>
      </c>
      <c r="H147">
        <f>$B$19/$B$1*(H$28/$B$13)^2*((1-(H$28/$B$13)^2)*SIN(H$28*$F147)-2*$B$4*(H$28/$B$13)*COS(H$28*$F147))/((1-(H$28/$B$13)^2)^2+(2*$B$4*(H$28/$B$13))^2)</f>
        <v>2.5850828878101244</v>
      </c>
      <c r="I147">
        <f>$B$19/$B$1*(I$28/$B$13)^2*((1-(I$28/$B$13)^2)*SIN(I$28*$F147)-2*$B$4*(I$28/$B$13)*COS(I$28*$F147))/((1-(I$28/$B$13)^2)^2+(2*$B$4*(I$28/$B$13))^2)</f>
        <v>0.51089236847767217</v>
      </c>
    </row>
    <row r="148" spans="1:9">
      <c r="A148">
        <f t="shared" si="8"/>
        <v>2.3600000000000017</v>
      </c>
      <c r="B148">
        <f>$B$19/$E$9*1000*((1-(B$28/$B$13)^2)*SIN(B$28*$A148)-2*$B$4*(B$28/$B$13)*COS(B$28*$A148))/((1-(B$28/$B$13)^2)^2+(2*$B$4*(B$28/$B$13))^2)</f>
        <v>2.4097406464647504</v>
      </c>
      <c r="C148">
        <f>$B$19/$E$9*1000*((1-(C$28/$B$13)^2)*SIN(C$28*$A148)-2*$B$4*(C$28/$B$13)*COS(C$28*$A148))/((1-(C$28/$B$13)^2)^2+(2*$B$4*(C$28/$B$13))^2)</f>
        <v>39.94714113413221</v>
      </c>
      <c r="D148">
        <f>$B$19/$E$9*1000*((1-(D$28/$B$13)^2)*SIN(D$28*$A148)-2*$B$4*(D$28/$B$13)*COS(D$28*$A148))/((1-(D$28/$B$13)^2)^2+(2*$B$4*(D$28/$B$13))^2)</f>
        <v>18.390402593015484</v>
      </c>
      <c r="F148">
        <f t="shared" si="9"/>
        <v>2.3600000000000017</v>
      </c>
      <c r="G148">
        <f>$B$19/$B$1*(G$28/$B$13)^2*((1-(G$28/$B$13)^2)*SIN(G$28*$F148)-2*$B$4*(G$28/$B$13)*COS(G$28*$F148))/((1-(G$28/$B$13)^2)^2+(2*$B$4*(G$28/$B$13))^2)</f>
        <v>0.26425763210924907</v>
      </c>
      <c r="H148">
        <f>$B$19/$B$1*(H$28/$B$13)^2*((1-(H$28/$B$13)^2)*SIN(H$28*$F148)-2*$B$4*(H$28/$B$13)*COS(H$28*$F148))/((1-(H$28/$B$13)^2)^2+(2*$B$4*(H$28/$B$13))^2)</f>
        <v>2.1827680550774753</v>
      </c>
      <c r="I148">
        <f>$B$19/$B$1*(I$28/$B$13)^2*((1-(I$28/$B$13)^2)*SIN(I$28*$F148)-2*$B$4*(I$28/$B$13)*COS(I$28*$F148))/((1-(I$28/$B$13)^2)^2+(2*$B$4*(I$28/$B$13))^2)</f>
        <v>0.60001982932175435</v>
      </c>
    </row>
    <row r="149" spans="1:9">
      <c r="A149">
        <f t="shared" si="8"/>
        <v>2.3800000000000017</v>
      </c>
      <c r="B149">
        <f>$B$19/$E$9*1000*((1-(B$28/$B$13)^2)*SIN(B$28*$A149)-2*$B$4*(B$28/$B$13)*COS(B$28*$A149))/((1-(B$28/$B$13)^2)^2+(2*$B$4*(B$28/$B$13))^2)</f>
        <v>0.72642122815788945</v>
      </c>
      <c r="C149">
        <f>$B$19/$E$9*1000*((1-(C$28/$B$13)^2)*SIN(C$28*$A149)-2*$B$4*(C$28/$B$13)*COS(C$28*$A149))/((1-(C$28/$B$13)^2)^2+(2*$B$4*(C$28/$B$13))^2)</f>
        <v>31.712803420956707</v>
      </c>
      <c r="D149">
        <f>$B$19/$E$9*1000*((1-(D$28/$B$13)^2)*SIN(D$28*$A149)-2*$B$4*(D$28/$B$13)*COS(D$28*$A149))/((1-(D$28/$B$13)^2)^2+(2*$B$4*(D$28/$B$13))^2)</f>
        <v>20.882381768616433</v>
      </c>
      <c r="F149">
        <f t="shared" si="9"/>
        <v>2.3800000000000017</v>
      </c>
      <c r="G149">
        <f>$B$19/$B$1*(G$28/$B$13)^2*((1-(G$28/$B$13)^2)*SIN(G$28*$F149)-2*$B$4*(G$28/$B$13)*COS(G$28*$F149))/((1-(G$28/$B$13)^2)^2+(2*$B$4*(G$28/$B$13))^2)</f>
        <v>7.9661001671909357E-2</v>
      </c>
      <c r="H149">
        <f>$B$19/$B$1*(H$28/$B$13)^2*((1-(H$28/$B$13)^2)*SIN(H$28*$F149)-2*$B$4*(H$28/$B$13)*COS(H$28*$F149))/((1-(H$28/$B$13)^2)^2+(2*$B$4*(H$28/$B$13))^2)</f>
        <v>1.7328322447853617</v>
      </c>
      <c r="I149">
        <f>$B$19/$B$1*(I$28/$B$13)^2*((1-(I$28/$B$13)^2)*SIN(I$28*$F149)-2*$B$4*(I$28/$B$13)*COS(I$28*$F149))/((1-(I$28/$B$13)^2)^2+(2*$B$4*(I$28/$B$13))^2)</f>
        <v>0.68132511407856144</v>
      </c>
    </row>
    <row r="150" spans="1:9">
      <c r="A150">
        <f t="shared" si="8"/>
        <v>2.4000000000000017</v>
      </c>
      <c r="B150">
        <f>$B$19/$E$9*1000*((1-(B$28/$B$13)^2)*SIN(B$28*$A150)-2*$B$4*(B$28/$B$13)*COS(B$28*$A150))/((1-(B$28/$B$13)^2)^2+(2*$B$4*(B$28/$B$13))^2)</f>
        <v>-0.98864628357523432</v>
      </c>
      <c r="C150">
        <f>$B$19/$E$9*1000*((1-(C$28/$B$13)^2)*SIN(C$28*$A150)-2*$B$4*(C$28/$B$13)*COS(C$28*$A150))/((1-(C$28/$B$13)^2)^2+(2*$B$4*(C$28/$B$13))^2)</f>
        <v>22.786594349051878</v>
      </c>
      <c r="D150">
        <f>$B$19/$E$9*1000*((1-(D$28/$B$13)^2)*SIN(D$28*$A150)-2*$B$4*(D$28/$B$13)*COS(D$28*$A150))/((1-(D$28/$B$13)^2)^2+(2*$B$4*(D$28/$B$13))^2)</f>
        <v>23.102127162376515</v>
      </c>
      <c r="F150">
        <f t="shared" si="9"/>
        <v>2.4000000000000017</v>
      </c>
      <c r="G150">
        <f>$B$19/$B$1*(G$28/$B$13)^2*((1-(G$28/$B$13)^2)*SIN(G$28*$F150)-2*$B$4*(G$28/$B$13)*COS(G$28*$F150))/((1-(G$28/$B$13)^2)^2+(2*$B$4*(G$28/$B$13))^2)</f>
        <v>-0.10841719679438634</v>
      </c>
      <c r="H150">
        <f>$B$19/$B$1*(H$28/$B$13)^2*((1-(H$28/$B$13)^2)*SIN(H$28*$F150)-2*$B$4*(H$28/$B$13)*COS(H$28*$F150))/((1-(H$28/$B$13)^2)^2+(2*$B$4*(H$28/$B$13))^2)</f>
        <v>1.2450916089867978</v>
      </c>
      <c r="I150">
        <f>$B$19/$B$1*(I$28/$B$13)^2*((1-(I$28/$B$13)^2)*SIN(I$28*$F150)-2*$B$4*(I$28/$B$13)*COS(I$28*$F150))/((1-(I$28/$B$13)^2)^2+(2*$B$4*(I$28/$B$13))^2)</f>
        <v>0.75374828402088323</v>
      </c>
    </row>
    <row r="151" spans="1:9">
      <c r="A151">
        <f t="shared" si="8"/>
        <v>2.4200000000000017</v>
      </c>
      <c r="B151">
        <f>$B$19/$E$9*1000*((1-(B$28/$B$13)^2)*SIN(B$28*$A151)-2*$B$4*(B$28/$B$13)*COS(B$28*$A151))/((1-(B$28/$B$13)^2)^2+(2*$B$4*(B$28/$B$13))^2)</f>
        <v>-2.6605052086649366</v>
      </c>
      <c r="C151">
        <f>$B$19/$E$9*1000*((1-(C$28/$B$13)^2)*SIN(C$28*$A151)-2*$B$4*(C$28/$B$13)*COS(C$28*$A151))/((1-(C$28/$B$13)^2)^2+(2*$B$4*(C$28/$B$13))^2)</f>
        <v>13.363255087052487</v>
      </c>
      <c r="D151">
        <f>$B$19/$E$9*1000*((1-(D$28/$B$13)^2)*SIN(D$28*$A151)-2*$B$4*(D$28/$B$13)*COS(D$28*$A151))/((1-(D$28/$B$13)^2)^2+(2*$B$4*(D$28/$B$13))^2)</f>
        <v>25.020700998424967</v>
      </c>
      <c r="F151">
        <f t="shared" si="9"/>
        <v>2.4200000000000017</v>
      </c>
      <c r="G151">
        <f>$B$19/$B$1*(G$28/$B$13)^2*((1-(G$28/$B$13)^2)*SIN(G$28*$F151)-2*$B$4*(G$28/$B$13)*COS(G$28*$F151))/((1-(G$28/$B$13)^2)^2+(2*$B$4*(G$28/$B$13))^2)</f>
        <v>-0.29175704351734016</v>
      </c>
      <c r="H151">
        <f>$B$19/$B$1*(H$28/$B$13)^2*((1-(H$28/$B$13)^2)*SIN(H$28*$F151)-2*$B$4*(H$28/$B$13)*COS(H$28*$F151))/((1-(H$28/$B$13)^2)^2+(2*$B$4*(H$28/$B$13))^2)</f>
        <v>0.73018707941897842</v>
      </c>
      <c r="I151">
        <f>$B$19/$B$1*(I$28/$B$13)^2*((1-(I$28/$B$13)^2)*SIN(I$28*$F151)-2*$B$4*(I$28/$B$13)*COS(I$28*$F151))/((1-(I$28/$B$13)^2)^2+(2*$B$4*(I$28/$B$13))^2)</f>
        <v>0.81634519237155645</v>
      </c>
    </row>
    <row r="152" spans="1:9">
      <c r="A152">
        <f t="shared" si="8"/>
        <v>2.4400000000000017</v>
      </c>
      <c r="B152">
        <f>$B$19/$E$9*1000*((1-(B$28/$B$13)^2)*SIN(B$28*$A152)-2*$B$4*(B$28/$B$13)*COS(B$28*$A152))/((1-(B$28/$B$13)^2)^2+(2*$B$4*(B$28/$B$13))^2)</f>
        <v>-4.2160872896155643</v>
      </c>
      <c r="C152">
        <f>$B$19/$E$9*1000*((1-(C$28/$B$13)^2)*SIN(C$28*$A152)-2*$B$4*(C$28/$B$13)*COS(C$28*$A152))/((1-(C$28/$B$13)^2)^2+(2*$B$4*(C$28/$B$13))^2)</f>
        <v>3.6483725852014079</v>
      </c>
      <c r="D152">
        <f>$B$19/$E$9*1000*((1-(D$28/$B$13)^2)*SIN(D$28*$A152)-2*$B$4*(D$28/$B$13)*COS(D$28*$A152))/((1-(D$28/$B$13)^2)^2+(2*$B$4*(D$28/$B$13))^2)</f>
        <v>26.613091732728321</v>
      </c>
      <c r="F152">
        <f t="shared" si="9"/>
        <v>2.4400000000000017</v>
      </c>
      <c r="G152">
        <f>$B$19/$B$1*(G$28/$B$13)^2*((1-(G$28/$B$13)^2)*SIN(G$28*$F152)-2*$B$4*(G$28/$B$13)*COS(G$28*$F152))/((1-(G$28/$B$13)^2)^2+(2*$B$4*(G$28/$B$13))^2)</f>
        <v>-0.46234570743296305</v>
      </c>
      <c r="H152">
        <f>$B$19/$B$1*(H$28/$B$13)^2*((1-(H$28/$B$13)^2)*SIN(H$28*$F152)-2*$B$4*(H$28/$B$13)*COS(H$28*$F152))/((1-(H$28/$B$13)^2)^2+(2*$B$4*(H$28/$B$13))^2)</f>
        <v>0.19935221660189664</v>
      </c>
      <c r="I152">
        <f>$B$19/$B$1*(I$28/$B$13)^2*((1-(I$28/$B$13)^2)*SIN(I$28*$F152)-2*$B$4*(I$28/$B$13)*COS(I$28*$F152))/((1-(I$28/$B$13)^2)^2+(2*$B$4*(I$28/$B$13))^2)</f>
        <v>0.86829979270059554</v>
      </c>
    </row>
    <row r="153" spans="1:9">
      <c r="A153">
        <f t="shared" si="8"/>
        <v>2.4600000000000017</v>
      </c>
      <c r="B153">
        <f>$B$19/$E$9*1000*((1-(B$28/$B$13)^2)*SIN(B$28*$A153)-2*$B$4*(B$28/$B$13)*COS(B$28*$A153))/((1-(B$28/$B$13)^2)^2+(2*$B$4*(B$28/$B$13))^2)</f>
        <v>-5.5874061249785774</v>
      </c>
      <c r="C153">
        <f>$B$19/$E$9*1000*((1-(C$28/$B$13)^2)*SIN(C$28*$A153)-2*$B$4*(C$28/$B$13)*COS(C$28*$A153))/((1-(C$28/$B$13)^2)^2+(2*$B$4*(C$28/$B$13))^2)</f>
        <v>-6.1461056705843795</v>
      </c>
      <c r="D153">
        <f>$B$19/$E$9*1000*((1-(D$28/$B$13)^2)*SIN(D$28*$A153)-2*$B$4*(D$28/$B$13)*COS(D$28*$A153))/((1-(D$28/$B$13)^2)^2+(2*$B$4*(D$28/$B$13))^2)</f>
        <v>27.858540116817245</v>
      </c>
      <c r="F153">
        <f t="shared" si="9"/>
        <v>2.4600000000000017</v>
      </c>
      <c r="G153">
        <f>$B$19/$B$1*(G$28/$B$13)^2*((1-(G$28/$B$13)^2)*SIN(G$28*$F153)-2*$B$4*(G$28/$B$13)*COS(G$28*$F153))/((1-(G$28/$B$13)^2)^2+(2*$B$4*(G$28/$B$13))^2)</f>
        <v>-0.61272764535291335</v>
      </c>
      <c r="H153">
        <f>$B$19/$B$1*(H$28/$B$13)^2*((1-(H$28/$B$13)^2)*SIN(H$28*$F153)-2*$B$4*(H$28/$B$13)*COS(H$28*$F153))/((1-(H$28/$B$13)^2)^2+(2*$B$4*(H$28/$B$13))^2)</f>
        <v>-0.33583187031673278</v>
      </c>
      <c r="I153">
        <f>$B$19/$B$1*(I$28/$B$13)^2*((1-(I$28/$B$13)^2)*SIN(I$28*$F153)-2*$B$4*(I$28/$B$13)*COS(I$28*$F153))/((1-(I$28/$B$13)^2)^2+(2*$B$4*(I$28/$B$13))^2)</f>
        <v>0.90893477733839267</v>
      </c>
    </row>
    <row r="154" spans="1:9">
      <c r="A154">
        <f t="shared" si="8"/>
        <v>2.4800000000000018</v>
      </c>
      <c r="B154">
        <f>$B$19/$E$9*1000*((1-(B$28/$B$13)^2)*SIN(B$28*$A154)-2*$B$4*(B$28/$B$13)*COS(B$28*$A154))/((1-(B$28/$B$13)^2)^2+(2*$B$4*(B$28/$B$13))^2)</f>
        <v>-6.7145285013307481</v>
      </c>
      <c r="C154">
        <f>$B$19/$E$9*1000*((1-(C$28/$B$13)^2)*SIN(C$28*$A154)-2*$B$4*(C$28/$B$13)*COS(C$28*$A154))/((1-(C$28/$B$13)^2)^2+(2*$B$4*(C$28/$B$13))^2)</f>
        <v>-15.806495671076281</v>
      </c>
      <c r="D154">
        <f>$B$19/$E$9*1000*((1-(D$28/$B$13)^2)*SIN(D$28*$A154)-2*$B$4*(D$28/$B$13)*COS(D$28*$A154))/((1-(D$28/$B$13)^2)^2+(2*$B$4*(D$28/$B$13))^2)</f>
        <v>28.740809826337269</v>
      </c>
      <c r="F154">
        <f t="shared" si="9"/>
        <v>2.4800000000000018</v>
      </c>
      <c r="G154">
        <f>$B$19/$B$1*(G$28/$B$13)^2*((1-(G$28/$B$13)^2)*SIN(G$28*$F154)-2*$B$4*(G$28/$B$13)*COS(G$28*$F154))/((1-(G$28/$B$13)^2)^2+(2*$B$4*(G$28/$B$13))^2)</f>
        <v>-0.73633044497748756</v>
      </c>
      <c r="H154">
        <f>$B$19/$B$1*(H$28/$B$13)^2*((1-(H$28/$B$13)^2)*SIN(H$28*$F154)-2*$B$4*(H$28/$B$13)*COS(H$28*$F154))/((1-(H$28/$B$13)^2)^2+(2*$B$4*(H$28/$B$13))^2)</f>
        <v>-0.8636891861096434</v>
      </c>
      <c r="I154">
        <f>$B$19/$B$1*(I$28/$B$13)^2*((1-(I$28/$B$13)^2)*SIN(I$28*$F154)-2*$B$4*(I$28/$B$13)*COS(I$28*$F154))/((1-(I$28/$B$13)^2)^2+(2*$B$4*(I$28/$B$13))^2)</f>
        <v>0.93772040711699334</v>
      </c>
    </row>
    <row r="155" spans="1:9">
      <c r="A155">
        <f t="shared" si="8"/>
        <v>2.5000000000000018</v>
      </c>
      <c r="B155">
        <f>$B$19/$E$9*1000*((1-(B$28/$B$13)^2)*SIN(B$28*$A155)-2*$B$4*(B$28/$B$13)*COS(B$28*$A155))/((1-(B$28/$B$13)^2)^2+(2*$B$4*(B$28/$B$13))^2)</f>
        <v>-7.5481937622922946</v>
      </c>
      <c r="C155">
        <f>$B$19/$E$9*1000*((1-(C$28/$B$13)^2)*SIN(C$28*$A155)-2*$B$4*(C$28/$B$13)*COS(C$28*$A155))/((1-(C$28/$B$13)^2)^2+(2*$B$4*(C$28/$B$13))^2)</f>
        <v>-25.122038781448182</v>
      </c>
      <c r="D155">
        <f>$B$19/$E$9*1000*((1-(D$28/$B$13)^2)*SIN(D$28*$A155)-2*$B$4*(D$28/$B$13)*COS(D$28*$A155))/((1-(D$28/$B$13)^2)^2+(2*$B$4*(D$28/$B$13))^2)</f>
        <v>29.248399126367175</v>
      </c>
      <c r="F155">
        <f t="shared" si="9"/>
        <v>2.5000000000000018</v>
      </c>
      <c r="G155">
        <f>$B$19/$B$1*(G$28/$B$13)^2*((1-(G$28/$B$13)^2)*SIN(G$28*$F155)-2*$B$4*(G$28/$B$13)*COS(G$28*$F155))/((1-(G$28/$B$13)^2)^2+(2*$B$4*(G$28/$B$13))^2)</f>
        <v>-0.82775207085105851</v>
      </c>
      <c r="H155">
        <f>$B$19/$B$1*(H$28/$B$13)^2*((1-(H$28/$B$13)^2)*SIN(H$28*$F155)-2*$B$4*(H$28/$B$13)*COS(H$28*$F155))/((1-(H$28/$B$13)^2)^2+(2*$B$4*(H$28/$B$13))^2)</f>
        <v>-1.3727035821271614</v>
      </c>
      <c r="I155">
        <f>$B$19/$B$1*(I$28/$B$13)^2*((1-(I$28/$B$13)^2)*SIN(I$28*$F155)-2*$B$4*(I$28/$B$13)*COS(I$28*$F155))/((1-(I$28/$B$13)^2)^2+(2*$B$4*(I$28/$B$13))^2)</f>
        <v>0.95428141733028582</v>
      </c>
    </row>
    <row r="156" spans="1:9">
      <c r="A156">
        <f t="shared" si="8"/>
        <v>2.5200000000000018</v>
      </c>
      <c r="B156">
        <f>$B$19/$E$9*1000*((1-(B$28/$B$13)^2)*SIN(B$28*$A156)-2*$B$4*(B$28/$B$13)*COS(B$28*$A156))/((1-(B$28/$B$13)^2)^2+(2*$B$4*(B$28/$B$13))^2)</f>
        <v>-8.0519667355894189</v>
      </c>
      <c r="C156">
        <f>$B$19/$E$9*1000*((1-(C$28/$B$13)^2)*SIN(C$28*$A156)-2*$B$4*(C$28/$B$13)*COS(C$28*$A156))/((1-(C$28/$B$13)^2)^2+(2*$B$4*(C$28/$B$13))^2)</f>
        <v>-33.88949981673349</v>
      </c>
      <c r="D156">
        <f>$B$19/$E$9*1000*((1-(D$28/$B$13)^2)*SIN(D$28*$A156)-2*$B$4*(D$28/$B$13)*COS(D$28*$A156))/((1-(D$28/$B$13)^2)^2+(2*$B$4*(D$28/$B$13))^2)</f>
        <v>29.374690814123298</v>
      </c>
      <c r="F156">
        <f t="shared" si="9"/>
        <v>2.5200000000000018</v>
      </c>
      <c r="G156">
        <f>$B$19/$B$1*(G$28/$B$13)^2*((1-(G$28/$B$13)^2)*SIN(G$28*$F156)-2*$B$4*(G$28/$B$13)*COS(G$28*$F156))/((1-(G$28/$B$13)^2)^2+(2*$B$4*(G$28/$B$13))^2)</f>
        <v>-0.88299695923331589</v>
      </c>
      <c r="H156">
        <f>$B$19/$B$1*(H$28/$B$13)^2*((1-(H$28/$B$13)^2)*SIN(H$28*$F156)-2*$B$4*(H$28/$B$13)*COS(H$28*$F156))/((1-(H$28/$B$13)^2)^2+(2*$B$4*(H$28/$B$13))^2)</f>
        <v>-1.8517700016163314</v>
      </c>
      <c r="I156">
        <f>$B$19/$B$1*(I$28/$B$13)^2*((1-(I$28/$B$13)^2)*SIN(I$28*$F156)-2*$B$4*(I$28/$B$13)*COS(I$28*$F156))/((1-(I$28/$B$13)^2)^2+(2*$B$4*(I$28/$B$13))^2)</f>
        <v>0.95840190988333984</v>
      </c>
    </row>
    <row r="157" spans="1:9">
      <c r="A157">
        <f t="shared" si="8"/>
        <v>2.5400000000000018</v>
      </c>
      <c r="B157">
        <f>$B$19/$E$9*1000*((1-(B$28/$B$13)^2)*SIN(B$28*$A157)-2*$B$4*(B$28/$B$13)*COS(B$28*$A157))/((1-(B$28/$B$13)^2)^2+(2*$B$4*(B$28/$B$13))^2)</f>
        <v>-8.2038301249181078</v>
      </c>
      <c r="C157">
        <f>$B$19/$E$9*1000*((1-(C$28/$B$13)^2)*SIN(C$28*$A157)-2*$B$4*(C$28/$B$13)*COS(C$28*$A157))/((1-(C$28/$B$13)^2)^2+(2*$B$4*(C$28/$B$13))^2)</f>
        <v>-41.917600979804995</v>
      </c>
      <c r="D157">
        <f>$B$19/$E$9*1000*((1-(D$28/$B$13)^2)*SIN(D$28*$A157)-2*$B$4*(D$28/$B$13)*COS(D$28*$A157))/((1-(D$28/$B$13)^2)^2+(2*$B$4*(D$28/$B$13))^2)</f>
        <v>29.118038484317481</v>
      </c>
      <c r="F157">
        <f t="shared" si="9"/>
        <v>2.5400000000000018</v>
      </c>
      <c r="G157">
        <f>$B$19/$B$1*(G$28/$B$13)^2*((1-(G$28/$B$13)^2)*SIN(G$28*$F157)-2*$B$4*(G$28/$B$13)*COS(G$28*$F157))/((1-(G$28/$B$13)^2)^2+(2*$B$4*(G$28/$B$13))^2)</f>
        <v>-0.89965064340756895</v>
      </c>
      <c r="H157">
        <f>$B$19/$B$1*(H$28/$B$13)^2*((1-(H$28/$B$13)^2)*SIN(H$28*$F157)-2*$B$4*(H$28/$B$13)*COS(H$28*$F157))/((1-(H$28/$B$13)^2)^2+(2*$B$4*(H$28/$B$13))^2)</f>
        <v>-2.2904367563371126</v>
      </c>
      <c r="I157">
        <f>$B$19/$B$1*(I$28/$B$13)^2*((1-(I$28/$B$13)^2)*SIN(I$28*$F157)-2*$B$4*(I$28/$B$13)*COS(I$28*$F157))/((1-(I$28/$B$13)^2)^2+(2*$B$4*(I$28/$B$13))^2)</f>
        <v>0.9500281678542446</v>
      </c>
    </row>
    <row r="158" spans="1:9">
      <c r="A158">
        <f t="shared" si="8"/>
        <v>2.5600000000000018</v>
      </c>
      <c r="B158">
        <f>$B$19/$E$9*1000*((1-(B$28/$B$13)^2)*SIN(B$28*$A158)-2*$B$4*(B$28/$B$13)*COS(B$28*$A158))/((1-(B$28/$B$13)^2)^2+(2*$B$4*(B$28/$B$13))^2)</f>
        <v>-7.9971467714433127</v>
      </c>
      <c r="C158">
        <f>$B$19/$E$9*1000*((1-(C$28/$B$13)^2)*SIN(C$28*$A158)-2*$B$4*(C$28/$B$13)*COS(C$28*$A158))/((1-(C$28/$B$13)^2)^2+(2*$B$4*(C$28/$B$13))^2)</f>
        <v>-49.031194927617001</v>
      </c>
      <c r="D158">
        <f>$B$19/$E$9*1000*((1-(D$28/$B$13)^2)*SIN(D$28*$A158)-2*$B$4*(D$28/$B$13)*COS(D$28*$A158))/((1-(D$28/$B$13)^2)^2+(2*$B$4*(D$28/$B$13))^2)</f>
        <v>28.481787992567895</v>
      </c>
      <c r="F158">
        <f t="shared" si="9"/>
        <v>2.5600000000000018</v>
      </c>
      <c r="G158">
        <f>$B$19/$B$1*(G$28/$B$13)^2*((1-(G$28/$B$13)^2)*SIN(G$28*$F158)-2*$B$4*(G$28/$B$13)*COS(G$28*$F158))/((1-(G$28/$B$13)^2)^2+(2*$B$4*(G$28/$B$13))^2)</f>
        <v>-0.8769852774621606</v>
      </c>
      <c r="H158">
        <f>$B$19/$B$1*(H$28/$B$13)^2*((1-(H$28/$B$13)^2)*SIN(H$28*$F158)-2*$B$4*(H$28/$B$13)*COS(H$28*$F158))/((1-(H$28/$B$13)^2)^2+(2*$B$4*(H$28/$B$13))^2)</f>
        <v>-2.6791335487793995</v>
      </c>
      <c r="I158">
        <f>$B$19/$B$1*(I$28/$B$13)^2*((1-(I$28/$B$13)^2)*SIN(I$28*$F158)-2*$B$4*(I$28/$B$13)*COS(I$28*$F158))/((1-(I$28/$B$13)^2)^2+(2*$B$4*(I$28/$B$13))^2)</f>
        <v>0.92926935577633729</v>
      </c>
    </row>
    <row r="159" spans="1:9">
      <c r="A159">
        <f t="shared" si="8"/>
        <v>2.5800000000000018</v>
      </c>
      <c r="B159">
        <f>$B$19/$E$9*1000*((1-(B$28/$B$13)^2)*SIN(B$28*$A159)-2*$B$4*(B$28/$B$13)*COS(B$28*$A159))/((1-(B$28/$B$13)^2)^2+(2*$B$4*(B$28/$B$13))^2)</f>
        <v>-7.44094972948864</v>
      </c>
      <c r="C159">
        <f>$B$19/$E$9*1000*((1-(C$28/$B$13)^2)*SIN(C$28*$A159)-2*$B$4*(C$28/$B$13)*COS(C$28*$A159))/((1-(C$28/$B$13)^2)^2+(2*$B$4*(C$28/$B$13))^2)</f>
        <v>-55.07508592282678</v>
      </c>
      <c r="D159">
        <f>$B$19/$E$9*1000*((1-(D$28/$B$13)^2)*SIN(D$28*$A159)-2*$B$4*(D$28/$B$13)*COS(D$28*$A159))/((1-(D$28/$B$13)^2)^2+(2*$B$4*(D$28/$B$13))^2)</f>
        <v>27.474233837054246</v>
      </c>
      <c r="F159">
        <f t="shared" si="9"/>
        <v>2.5800000000000018</v>
      </c>
      <c r="G159">
        <f>$B$19/$B$1*(G$28/$B$13)^2*((1-(G$28/$B$13)^2)*SIN(G$28*$F159)-2*$B$4*(G$28/$B$13)*COS(G$28*$F159))/((1-(G$28/$B$13)^2)^2+(2*$B$4*(G$28/$B$13))^2)</f>
        <v>-0.81599144664939716</v>
      </c>
      <c r="H159">
        <f>$B$19/$B$1*(H$28/$B$13)^2*((1-(H$28/$B$13)^2)*SIN(H$28*$F159)-2*$B$4*(H$28/$B$13)*COS(H$28*$F159))/((1-(H$28/$B$13)^2)^2+(2*$B$4*(H$28/$B$13))^2)</f>
        <v>-3.0093802652695132</v>
      </c>
      <c r="I159">
        <f>$B$19/$B$1*(I$28/$B$13)^2*((1-(I$28/$B$13)^2)*SIN(I$28*$F159)-2*$B$4*(I$28/$B$13)*COS(I$28*$F159))/((1-(I$28/$B$13)^2)^2+(2*$B$4*(I$28/$B$13))^2)</f>
        <v>0.89639609651156582</v>
      </c>
    </row>
    <row r="160" spans="1:9">
      <c r="A160">
        <f t="shared" ref="A160:A223" si="10">A159+0.02</f>
        <v>2.6000000000000019</v>
      </c>
      <c r="B160">
        <f>$B$19/$E$9*1000*((1-(B$28/$B$13)^2)*SIN(B$28*$A160)-2*$B$4*(B$28/$B$13)*COS(B$28*$A160))/((1-(B$28/$B$13)^2)^2+(2*$B$4*(B$28/$B$13))^2)</f>
        <v>-6.559547478717028</v>
      </c>
      <c r="C160">
        <f>$B$19/$E$9*1000*((1-(C$28/$B$13)^2)*SIN(C$28*$A160)-2*$B$4*(C$28/$B$13)*COS(C$28*$A160))/((1-(C$28/$B$13)^2)^2+(2*$B$4*(C$28/$B$13))^2)</f>
        <v>-59.917415705558589</v>
      </c>
      <c r="D160">
        <f>$B$19/$E$9*1000*((1-(D$28/$B$13)^2)*SIN(D$28*$A160)-2*$B$4*(D$28/$B$13)*COS(D$28*$A160))/((1-(D$28/$B$13)^2)^2+(2*$B$4*(D$28/$B$13))^2)</f>
        <v>26.108511027049101</v>
      </c>
      <c r="F160">
        <f t="shared" ref="F160:F223" si="11">F159+0.02</f>
        <v>2.6000000000000019</v>
      </c>
      <c r="G160">
        <f>$B$19/$B$1*(G$28/$B$13)^2*((1-(G$28/$B$13)^2)*SIN(G$28*$F160)-2*$B$4*(G$28/$B$13)*COS(G$28*$F160))/((1-(G$28/$B$13)^2)^2+(2*$B$4*(G$28/$B$13))^2)</f>
        <v>-0.71933487405666874</v>
      </c>
      <c r="H160">
        <f>$B$19/$B$1*(H$28/$B$13)^2*((1-(H$28/$B$13)^2)*SIN(H$28*$F160)-2*$B$4*(H$28/$B$13)*COS(H$28*$F160))/((1-(H$28/$B$13)^2)^2+(2*$B$4*(H$28/$B$13))^2)</f>
        <v>-3.2739719847722175</v>
      </c>
      <c r="I160">
        <f>$B$19/$B$1*(I$28/$B$13)^2*((1-(I$28/$B$13)^2)*SIN(I$28*$F160)-2*$B$4*(I$28/$B$13)*COS(I$28*$F160))/((1-(I$28/$B$13)^2)^2+(2*$B$4*(I$28/$B$13))^2)</f>
        <v>0.85183694326761572</v>
      </c>
    </row>
    <row r="161" spans="1:9">
      <c r="A161">
        <f t="shared" si="10"/>
        <v>2.6200000000000019</v>
      </c>
      <c r="B161">
        <f>$B$19/$E$9*1000*((1-(B$28/$B$13)^2)*SIN(B$28*$A161)-2*$B$4*(B$28/$B$13)*COS(B$28*$A161))/((1-(B$28/$B$13)^2)^2+(2*$B$4*(B$28/$B$13))^2)</f>
        <v>-5.3914615269244717</v>
      </c>
      <c r="C161">
        <f>$B$19/$E$9*1000*((1-(C$28/$B$13)^2)*SIN(C$28*$A161)-2*$B$4*(C$28/$B$13)*COS(C$28*$A161))/((1-(C$28/$B$13)^2)^2+(2*$B$4*(C$28/$B$13))^2)</f>
        <v>-63.452540216480308</v>
      </c>
      <c r="D161">
        <f>$B$19/$E$9*1000*((1-(D$28/$B$13)^2)*SIN(D$28*$A161)-2*$B$4*(D$28/$B$13)*COS(D$28*$A161))/((1-(D$28/$B$13)^2)^2+(2*$B$4*(D$28/$B$13))^2)</f>
        <v>24.402423847984757</v>
      </c>
      <c r="F161">
        <f t="shared" si="11"/>
        <v>2.6200000000000019</v>
      </c>
      <c r="G161">
        <f>$B$19/$B$1*(G$28/$B$13)^2*((1-(G$28/$B$13)^2)*SIN(G$28*$F161)-2*$B$4*(G$28/$B$13)*COS(G$28*$F161))/((1-(G$28/$B$13)^2)^2+(2*$B$4*(G$28/$B$13))^2)</f>
        <v>-0.59123991571597467</v>
      </c>
      <c r="H161">
        <f>$B$19/$B$1*(H$28/$B$13)^2*((1-(H$28/$B$13)^2)*SIN(H$28*$F161)-2*$B$4*(H$28/$B$13)*COS(H$28*$F161))/((1-(H$28/$B$13)^2)^2+(2*$B$4*(H$28/$B$13))^2)</f>
        <v>-3.4671361670913416</v>
      </c>
      <c r="I161">
        <f>$B$19/$B$1*(I$28/$B$13)^2*((1-(I$28/$B$13)^2)*SIN(I$28*$F161)-2*$B$4*(I$28/$B$13)*COS(I$28*$F161))/((1-(I$28/$B$13)^2)^2+(2*$B$4*(I$28/$B$13))^2)</f>
        <v>0.79617279275146491</v>
      </c>
    </row>
    <row r="162" spans="1:9">
      <c r="A162">
        <f t="shared" si="10"/>
        <v>2.6400000000000019</v>
      </c>
      <c r="B162">
        <f>$B$19/$E$9*1000*((1-(B$28/$B$13)^2)*SIN(B$28*$A162)-2*$B$4*(B$28/$B$13)*COS(B$28*$A162))/((1-(B$28/$B$13)^2)^2+(2*$B$4*(B$28/$B$13))^2)</f>
        <v>-3.987742835302535</v>
      </c>
      <c r="C162">
        <f>$B$19/$E$9*1000*((1-(C$28/$B$13)^2)*SIN(C$28*$A162)-2*$B$4*(C$28/$B$13)*COS(C$28*$A162))/((1-(C$28/$B$13)^2)^2+(2*$B$4*(C$28/$B$13))^2)</f>
        <v>-65.603334410347983</v>
      </c>
      <c r="D162">
        <f>$B$19/$E$9*1000*((1-(D$28/$B$13)^2)*SIN(D$28*$A162)-2*$B$4*(D$28/$B$13)*COS(D$28*$A162))/((1-(D$28/$B$13)^2)^2+(2*$B$4*(D$28/$B$13))^2)</f>
        <v>22.378213755364406</v>
      </c>
      <c r="F162">
        <f t="shared" si="11"/>
        <v>2.6400000000000019</v>
      </c>
      <c r="G162">
        <f>$B$19/$B$1*(G$28/$B$13)^2*((1-(G$28/$B$13)^2)*SIN(G$28*$F162)-2*$B$4*(G$28/$B$13)*COS(G$28*$F162))/((1-(G$28/$B$13)^2)^2+(2*$B$4*(G$28/$B$13))^2)</f>
        <v>-0.43730493597460507</v>
      </c>
      <c r="H162">
        <f>$B$19/$B$1*(H$28/$B$13)^2*((1-(H$28/$B$13)^2)*SIN(H$28*$F162)-2*$B$4*(H$28/$B$13)*COS(H$28*$F162))/((1-(H$28/$B$13)^2)^2+(2*$B$4*(H$28/$B$13))^2)</f>
        <v>-3.5846585911280688</v>
      </c>
      <c r="I162">
        <f>$B$19/$B$1*(I$28/$B$13)^2*((1-(I$28/$B$13)^2)*SIN(I$28*$F162)-2*$B$4*(I$28/$B$13)*COS(I$28*$F162))/((1-(I$28/$B$13)^2)^2+(2*$B$4*(I$28/$B$13))^2)</f>
        <v>0.73012931229243927</v>
      </c>
    </row>
    <row r="163" spans="1:9">
      <c r="A163">
        <f t="shared" si="10"/>
        <v>2.6600000000000019</v>
      </c>
      <c r="B163">
        <f>$B$19/$E$9*1000*((1-(B$28/$B$13)^2)*SIN(B$28*$A163)-2*$B$4*(B$28/$B$13)*COS(B$28*$A163))/((1-(B$28/$B$13)^2)^2+(2*$B$4*(B$28/$B$13))^2)</f>
        <v>-2.4097406464647237</v>
      </c>
      <c r="C163">
        <f>$B$19/$E$9*1000*((1-(C$28/$B$13)^2)*SIN(C$28*$A163)-2*$B$4*(C$28/$B$13)*COS(C$28*$A163))/((1-(C$28/$B$13)^2)^2+(2*$B$4*(C$28/$B$13))^2)</f>
        <v>-66.322874876402167</v>
      </c>
      <c r="D163">
        <f>$B$19/$E$9*1000*((1-(D$28/$B$13)^2)*SIN(D$28*$A163)-2*$B$4*(D$28/$B$13)*COS(D$28*$A163))/((1-(D$28/$B$13)^2)^2+(2*$B$4*(D$28/$B$13))^2)</f>
        <v>20.062269423375671</v>
      </c>
      <c r="F163">
        <f t="shared" si="11"/>
        <v>2.6600000000000019</v>
      </c>
      <c r="G163">
        <f>$B$19/$B$1*(G$28/$B$13)^2*((1-(G$28/$B$13)^2)*SIN(G$28*$F163)-2*$B$4*(G$28/$B$13)*COS(G$28*$F163))/((1-(G$28/$B$13)^2)^2+(2*$B$4*(G$28/$B$13))^2)</f>
        <v>-0.26425763210924613</v>
      </c>
      <c r="H163">
        <f>$B$19/$B$1*(H$28/$B$13)^2*((1-(H$28/$B$13)^2)*SIN(H$28*$F163)-2*$B$4*(H$28/$B$13)*COS(H$28*$F163))/((1-(H$28/$B$13)^2)^2+(2*$B$4*(H$28/$B$13))^2)</f>
        <v>-3.623975295629275</v>
      </c>
      <c r="I163">
        <f>$B$19/$B$1*(I$28/$B$13)^2*((1-(I$28/$B$13)^2)*SIN(I$28*$F163)-2*$B$4*(I$28/$B$13)*COS(I$28*$F163))/((1-(I$28/$B$13)^2)^2+(2*$B$4*(I$28/$B$13))^2)</f>
        <v>0.65456747965880624</v>
      </c>
    </row>
    <row r="164" spans="1:9">
      <c r="A164">
        <f t="shared" si="10"/>
        <v>2.6800000000000019</v>
      </c>
      <c r="B164">
        <f>$B$19/$E$9*1000*((1-(B$28/$B$13)^2)*SIN(B$28*$A164)-2*$B$4*(B$28/$B$13)*COS(B$28*$A164))/((1-(B$28/$B$13)^2)^2+(2*$B$4*(B$28/$B$13))^2)</f>
        <v>-0.72642122815789023</v>
      </c>
      <c r="C164">
        <f>$B$19/$E$9*1000*((1-(C$28/$B$13)^2)*SIN(C$28*$A164)-2*$B$4*(C$28/$B$13)*COS(C$28*$A164))/((1-(C$28/$B$13)^2)^2+(2*$B$4*(C$28/$B$13))^2)</f>
        <v>-65.595463556249811</v>
      </c>
      <c r="D164">
        <f>$B$19/$E$9*1000*((1-(D$28/$B$13)^2)*SIN(D$28*$A164)-2*$B$4*(D$28/$B$13)*COS(D$28*$A164))/((1-(D$28/$B$13)^2)^2+(2*$B$4*(D$28/$B$13))^2)</f>
        <v>17.484782728166426</v>
      </c>
      <c r="F164">
        <f t="shared" si="11"/>
        <v>2.6800000000000019</v>
      </c>
      <c r="G164">
        <f>$B$19/$B$1*(G$28/$B$13)^2*((1-(G$28/$B$13)^2)*SIN(G$28*$F164)-2*$B$4*(G$28/$B$13)*COS(G$28*$F164))/((1-(G$28/$B$13)^2)^2+(2*$B$4*(G$28/$B$13))^2)</f>
        <v>-7.966100167190944E-2</v>
      </c>
      <c r="H164">
        <f>$B$19/$B$1*(H$28/$B$13)^2*((1-(H$28/$B$13)^2)*SIN(H$28*$F164)-2*$B$4*(H$28/$B$13)*COS(H$28*$F164))/((1-(H$28/$B$13)^2)^2+(2*$B$4*(H$28/$B$13))^2)</f>
        <v>-3.5842285165744485</v>
      </c>
      <c r="I164">
        <f>$B$19/$B$1*(I$28/$B$13)^2*((1-(I$28/$B$13)^2)*SIN(I$28*$F164)-2*$B$4*(I$28/$B$13)*COS(I$28*$F164))/((1-(I$28/$B$13)^2)^2+(2*$B$4*(I$28/$B$13))^2)</f>
        <v>0.57047235889587589</v>
      </c>
    </row>
    <row r="165" spans="1:9">
      <c r="A165">
        <f t="shared" si="10"/>
        <v>2.700000000000002</v>
      </c>
      <c r="B165">
        <f>$B$19/$E$9*1000*((1-(B$28/$B$13)^2)*SIN(B$28*$A165)-2*$B$4*(B$28/$B$13)*COS(B$28*$A165))/((1-(B$28/$B$13)^2)^2+(2*$B$4*(B$28/$B$13))^2)</f>
        <v>0.9886462835752623</v>
      </c>
      <c r="C165">
        <f>$B$19/$E$9*1000*((1-(C$28/$B$13)^2)*SIN(C$28*$A165)-2*$B$4*(C$28/$B$13)*COS(C$28*$A165))/((1-(C$28/$B$13)^2)^2+(2*$B$4*(C$28/$B$13))^2)</f>
        <v>-63.436970225001858</v>
      </c>
      <c r="D165">
        <f>$B$19/$E$9*1000*((1-(D$28/$B$13)^2)*SIN(D$28*$A165)-2*$B$4*(D$28/$B$13)*COS(D$28*$A165))/((1-(D$28/$B$13)^2)^2+(2*$B$4*(D$28/$B$13))^2)</f>
        <v>14.67935515056665</v>
      </c>
      <c r="F165">
        <f t="shared" si="11"/>
        <v>2.700000000000002</v>
      </c>
      <c r="G165">
        <f>$B$19/$B$1*(G$28/$B$13)^2*((1-(G$28/$B$13)^2)*SIN(G$28*$F165)-2*$B$4*(G$28/$B$13)*COS(G$28*$F165))/((1-(G$28/$B$13)^2)^2+(2*$B$4*(G$28/$B$13))^2)</f>
        <v>0.10841719679438939</v>
      </c>
      <c r="H165">
        <f>$B$19/$B$1*(H$28/$B$13)^2*((1-(H$28/$B$13)^2)*SIN(H$28*$F165)-2*$B$4*(H$28/$B$13)*COS(H$28*$F165))/((1-(H$28/$B$13)^2)^2+(2*$B$4*(H$28/$B$13))^2)</f>
        <v>-3.4662854008274215</v>
      </c>
      <c r="I165">
        <f>$B$19/$B$1*(I$28/$B$13)^2*((1-(I$28/$B$13)^2)*SIN(I$28*$F165)-2*$B$4*(I$28/$B$13)*COS(I$28*$F165))/((1-(I$28/$B$13)^2)^2+(2*$B$4*(I$28/$B$13))^2)</f>
        <v>0.47894025850970678</v>
      </c>
    </row>
    <row r="166" spans="1:9">
      <c r="A166">
        <f t="shared" si="10"/>
        <v>2.720000000000002</v>
      </c>
      <c r="B166">
        <f>$B$19/$E$9*1000*((1-(B$28/$B$13)^2)*SIN(B$28*$A166)-2*$B$4*(B$28/$B$13)*COS(B$28*$A166))/((1-(B$28/$B$13)^2)^2+(2*$B$4*(B$28/$B$13))^2)</f>
        <v>2.6605052086649623</v>
      </c>
      <c r="C166">
        <f>$B$19/$E$9*1000*((1-(C$28/$B$13)^2)*SIN(C$28*$A166)-2*$B$4*(C$28/$B$13)*COS(C$28*$A166))/((1-(C$28/$B$13)^2)^2+(2*$B$4*(C$28/$B$13))^2)</f>
        <v>-59.894486263829371</v>
      </c>
      <c r="D166">
        <f>$B$19/$E$9*1000*((1-(D$28/$B$13)^2)*SIN(D$28*$A166)-2*$B$4*(D$28/$B$13)*COS(D$28*$A166))/((1-(D$28/$B$13)^2)^2+(2*$B$4*(D$28/$B$13))^2)</f>
        <v>11.682559729398797</v>
      </c>
      <c r="F166">
        <f t="shared" si="11"/>
        <v>2.720000000000002</v>
      </c>
      <c r="G166">
        <f>$B$19/$B$1*(G$28/$B$13)^2*((1-(G$28/$B$13)^2)*SIN(G$28*$F166)-2*$B$4*(G$28/$B$13)*COS(G$28*$F166))/((1-(G$28/$B$13)^2)^2+(2*$B$4*(G$28/$B$13))^2)</f>
        <v>0.29175704351734305</v>
      </c>
      <c r="H166">
        <f>$B$19/$B$1*(H$28/$B$13)^2*((1-(H$28/$B$13)^2)*SIN(H$28*$F166)-2*$B$4*(H$28/$B$13)*COS(H$28*$F166))/((1-(H$28/$B$13)^2)^2+(2*$B$4*(H$28/$B$13))^2)</f>
        <v>-3.2727190877811845</v>
      </c>
      <c r="I166">
        <f>$B$19/$B$1*(I$28/$B$13)^2*((1-(I$28/$B$13)^2)*SIN(I$28*$F166)-2*$B$4*(I$28/$B$13)*COS(I$28*$F166))/((1-(I$28/$B$13)^2)^2+(2*$B$4*(I$28/$B$13))^2)</f>
        <v>0.38116443940913591</v>
      </c>
    </row>
    <row r="167" spans="1:9">
      <c r="A167">
        <f t="shared" si="10"/>
        <v>2.740000000000002</v>
      </c>
      <c r="B167">
        <f>$B$19/$E$9*1000*((1-(B$28/$B$13)^2)*SIN(B$28*$A167)-2*$B$4*(B$28/$B$13)*COS(B$28*$A167))/((1-(B$28/$B$13)^2)^2+(2*$B$4*(B$28/$B$13))^2)</f>
        <v>4.2160872896155892</v>
      </c>
      <c r="C167">
        <f>$B$19/$E$9*1000*((1-(C$28/$B$13)^2)*SIN(C$28*$A167)-2*$B$4*(C$28/$B$13)*COS(C$28*$A167))/((1-(C$28/$B$13)^2)^2+(2*$B$4*(C$28/$B$13))^2)</f>
        <v>-55.045297277507032</v>
      </c>
      <c r="D167">
        <f>$B$19/$E$9*1000*((1-(D$28/$B$13)^2)*SIN(D$28*$A167)-2*$B$4*(D$28/$B$13)*COS(D$28*$A167))/((1-(D$28/$B$13)^2)^2+(2*$B$4*(D$28/$B$13))^2)</f>
        <v>8.5334642759857608</v>
      </c>
      <c r="F167">
        <f t="shared" si="11"/>
        <v>2.740000000000002</v>
      </c>
      <c r="G167">
        <f>$B$19/$B$1*(G$28/$B$13)^2*((1-(G$28/$B$13)^2)*SIN(G$28*$F167)-2*$B$4*(G$28/$B$13)*COS(G$28*$F167))/((1-(G$28/$B$13)^2)^2+(2*$B$4*(G$28/$B$13))^2)</f>
        <v>0.46234570743296571</v>
      </c>
      <c r="H167">
        <f>$B$19/$B$1*(H$28/$B$13)^2*((1-(H$28/$B$13)^2)*SIN(H$28*$F167)-2*$B$4*(H$28/$B$13)*COS(H$28*$F167))/((1-(H$28/$B$13)^2)^2+(2*$B$4*(H$28/$B$13))^2)</f>
        <v>-3.0077525717334561</v>
      </c>
      <c r="I167">
        <f>$B$19/$B$1*(I$28/$B$13)^2*((1-(I$28/$B$13)^2)*SIN(I$28*$F167)-2*$B$4*(I$28/$B$13)*COS(I$28*$F167))/((1-(I$28/$B$13)^2)^2+(2*$B$4*(I$28/$B$13))^2)</f>
        <v>0.2784195589249846</v>
      </c>
    </row>
    <row r="168" spans="1:9">
      <c r="A168">
        <f t="shared" si="10"/>
        <v>2.760000000000002</v>
      </c>
      <c r="B168">
        <f>$B$19/$E$9*1000*((1-(B$28/$B$13)^2)*SIN(B$28*$A168)-2*$B$4*(B$28/$B$13)*COS(B$28*$A168))/((1-(B$28/$B$13)^2)^2+(2*$B$4*(B$28/$B$13))^2)</f>
        <v>5.5874061249785774</v>
      </c>
      <c r="C168">
        <f>$B$19/$E$9*1000*((1-(C$28/$B$13)^2)*SIN(C$28*$A168)-2*$B$4*(C$28/$B$13)*COS(C$28*$A168))/((1-(C$28/$B$13)^2)^2+(2*$B$4*(C$28/$B$13))^2)</f>
        <v>-48.99519697112531</v>
      </c>
      <c r="D168">
        <f>$B$19/$E$9*1000*((1-(D$28/$B$13)^2)*SIN(D$28*$A168)-2*$B$4*(D$28/$B$13)*COS(D$28*$A168))/((1-(D$28/$B$13)^2)^2+(2*$B$4*(D$28/$B$13))^2)</f>
        <v>5.2731220654836415</v>
      </c>
      <c r="F168">
        <f t="shared" si="11"/>
        <v>2.760000000000002</v>
      </c>
      <c r="G168">
        <f>$B$19/$B$1*(G$28/$B$13)^2*((1-(G$28/$B$13)^2)*SIN(G$28*$F168)-2*$B$4*(G$28/$B$13)*COS(G$28*$F168))/((1-(G$28/$B$13)^2)^2+(2*$B$4*(G$28/$B$13))^2)</f>
        <v>0.61272764535291335</v>
      </c>
      <c r="H168">
        <f>$B$19/$B$1*(H$28/$B$13)^2*((1-(H$28/$B$13)^2)*SIN(H$28*$F168)-2*$B$4*(H$28/$B$13)*COS(H$28*$F168))/((1-(H$28/$B$13)^2)^2+(2*$B$4*(H$28/$B$13))^2)</f>
        <v>-2.6771665697354097</v>
      </c>
      <c r="I168">
        <f>$B$19/$B$1*(I$28/$B$13)^2*((1-(I$28/$B$13)^2)*SIN(I$28*$F168)-2*$B$4*(I$28/$B$13)*COS(I$28*$F168))/((1-(I$28/$B$13)^2)^2+(2*$B$4*(I$28/$B$13))^2)</f>
        <v>0.17204505370240902</v>
      </c>
    </row>
    <row r="169" spans="1:9">
      <c r="A169">
        <f t="shared" si="10"/>
        <v>2.780000000000002</v>
      </c>
      <c r="B169">
        <f>$B$19/$E$9*1000*((1-(B$28/$B$13)^2)*SIN(B$28*$A169)-2*$B$4*(B$28/$B$13)*COS(B$28*$A169))/((1-(B$28/$B$13)^2)^2+(2*$B$4*(B$28/$B$13))^2)</f>
        <v>6.7145285013307641</v>
      </c>
      <c r="C169">
        <f>$B$19/$E$9*1000*((1-(C$28/$B$13)^2)*SIN(C$28*$A169)-2*$B$4*(C$28/$B$13)*COS(C$28*$A169))/((1-(C$28/$B$13)^2)^2+(2*$B$4*(C$28/$B$13))^2)</f>
        <v>-41.876179071755843</v>
      </c>
      <c r="D169">
        <f>$B$19/$E$9*1000*((1-(D$28/$B$13)^2)*SIN(D$28*$A169)-2*$B$4*(D$28/$B$13)*COS(D$28*$A169))/((1-(D$28/$B$13)^2)^2+(2*$B$4*(D$28/$B$13))^2)</f>
        <v>1.9440366446570261</v>
      </c>
      <c r="F169">
        <f t="shared" si="11"/>
        <v>2.780000000000002</v>
      </c>
      <c r="G169">
        <f>$B$19/$B$1*(G$28/$B$13)^2*((1-(G$28/$B$13)^2)*SIN(G$28*$F169)-2*$B$4*(G$28/$B$13)*COS(G$28*$F169))/((1-(G$28/$B$13)^2)^2+(2*$B$4*(G$28/$B$13))^2)</f>
        <v>0.73633044497748934</v>
      </c>
      <c r="H169">
        <f>$B$19/$B$1*(H$28/$B$13)^2*((1-(H$28/$B$13)^2)*SIN(H$28*$F169)-2*$B$4*(H$28/$B$13)*COS(H$28*$F169))/((1-(H$28/$B$13)^2)^2+(2*$B$4*(H$28/$B$13))^2)</f>
        <v>-2.2881734049406646</v>
      </c>
      <c r="I169">
        <f>$B$19/$B$1*(I$28/$B$13)^2*((1-(I$28/$B$13)^2)*SIN(I$28*$F169)-2*$B$4*(I$28/$B$13)*COS(I$28*$F169))/((1-(I$28/$B$13)^2)^2+(2*$B$4*(I$28/$B$13))^2)</f>
        <v>6.342767809582138E-2</v>
      </c>
    </row>
    <row r="170" spans="1:9">
      <c r="A170">
        <f t="shared" si="10"/>
        <v>2.800000000000002</v>
      </c>
      <c r="B170">
        <f>$B$19/$E$9*1000*((1-(B$28/$B$13)^2)*SIN(B$28*$A170)-2*$B$4*(B$28/$B$13)*COS(B$28*$A170))/((1-(B$28/$B$13)^2)^2+(2*$B$4*(B$28/$B$13))^2)</f>
        <v>7.5481937622923043</v>
      </c>
      <c r="C170">
        <f>$B$19/$E$9*1000*((1-(C$28/$B$13)^2)*SIN(C$28*$A170)-2*$B$4*(C$28/$B$13)*COS(C$28*$A170))/((1-(C$28/$B$13)^2)^2+(2*$B$4*(C$28/$B$13))^2)</f>
        <v>-33.843557649916924</v>
      </c>
      <c r="D170">
        <f>$B$19/$E$9*1000*((1-(D$28/$B$13)^2)*SIN(D$28*$A170)-2*$B$4*(D$28/$B$13)*COS(D$28*$A170))/((1-(D$28/$B$13)^2)^2+(2*$B$4*(D$28/$B$13))^2)</f>
        <v>-1.4103922668535718</v>
      </c>
      <c r="F170">
        <f t="shared" si="11"/>
        <v>2.800000000000002</v>
      </c>
      <c r="G170">
        <f>$B$19/$B$1*(G$28/$B$13)^2*((1-(G$28/$B$13)^2)*SIN(G$28*$F170)-2*$B$4*(G$28/$B$13)*COS(G$28*$F170))/((1-(G$28/$B$13)^2)^2+(2*$B$4*(G$28/$B$13))^2)</f>
        <v>0.82775207085105962</v>
      </c>
      <c r="H170">
        <f>$B$19/$B$1*(H$28/$B$13)^2*((1-(H$28/$B$13)^2)*SIN(H$28*$F170)-2*$B$4*(H$28/$B$13)*COS(H$28*$F170))/((1-(H$28/$B$13)^2)^2+(2*$B$4*(H$28/$B$13))^2)</f>
        <v>-1.8492596569142781</v>
      </c>
      <c r="I170">
        <f>$B$19/$B$1*(I$28/$B$13)^2*((1-(I$28/$B$13)^2)*SIN(I$28*$F170)-2*$B$4*(I$28/$B$13)*COS(I$28*$F170))/((1-(I$28/$B$13)^2)^2+(2*$B$4*(I$28/$B$13))^2)</f>
        <v>-4.6016574294877363E-2</v>
      </c>
    </row>
    <row r="171" spans="1:9">
      <c r="A171">
        <f t="shared" si="10"/>
        <v>2.8200000000000021</v>
      </c>
      <c r="B171">
        <f>$B$19/$E$9*1000*((1-(B$28/$B$13)^2)*SIN(B$28*$A171)-2*$B$4*(B$28/$B$13)*COS(B$28*$A171))/((1-(B$28/$B$13)^2)^2+(2*$B$4*(B$28/$B$13))^2)</f>
        <v>8.0519667355894242</v>
      </c>
      <c r="C171">
        <f>$B$19/$E$9*1000*((1-(C$28/$B$13)^2)*SIN(C$28*$A171)-2*$B$4*(C$28/$B$13)*COS(C$28*$A171))/((1-(C$28/$B$13)^2)^2+(2*$B$4*(C$28/$B$13))^2)</f>
        <v>-25.072578666160013</v>
      </c>
      <c r="D171">
        <f>$B$19/$E$9*1000*((1-(D$28/$B$13)^2)*SIN(D$28*$A171)-2*$B$4*(D$28/$B$13)*COS(D$28*$A171))/((1-(D$28/$B$13)^2)^2+(2*$B$4*(D$28/$B$13))^2)</f>
        <v>-4.7464345582486995</v>
      </c>
      <c r="F171">
        <f t="shared" si="11"/>
        <v>2.8200000000000021</v>
      </c>
      <c r="G171">
        <f>$B$19/$B$1*(G$28/$B$13)^2*((1-(G$28/$B$13)^2)*SIN(G$28*$F171)-2*$B$4*(G$28/$B$13)*COS(G$28*$F171))/((1-(G$28/$B$13)^2)^2+(2*$B$4*(G$28/$B$13))^2)</f>
        <v>0.88299695923331656</v>
      </c>
      <c r="H171">
        <f>$B$19/$B$1*(H$28/$B$13)^2*((1-(H$28/$B$13)^2)*SIN(H$28*$F171)-2*$B$4*(H$28/$B$13)*COS(H$28*$F171))/((1-(H$28/$B$13)^2)^2+(2*$B$4*(H$28/$B$13))^2)</f>
        <v>-1.3700010117657691</v>
      </c>
      <c r="I171">
        <f>$B$19/$B$1*(I$28/$B$13)^2*((1-(I$28/$B$13)^2)*SIN(I$28*$F171)-2*$B$4*(I$28/$B$13)*COS(I$28*$F171))/((1-(I$28/$B$13)^2)^2+(2*$B$4*(I$28/$B$13))^2)</f>
        <v>-0.15486093026636019</v>
      </c>
    </row>
    <row r="172" spans="1:9">
      <c r="A172">
        <f t="shared" si="10"/>
        <v>2.8400000000000021</v>
      </c>
      <c r="B172">
        <f>$B$19/$E$9*1000*((1-(B$28/$B$13)^2)*SIN(B$28*$A172)-2*$B$4*(B$28/$B$13)*COS(B$28*$A172))/((1-(B$28/$B$13)^2)^2+(2*$B$4*(B$28/$B$13))^2)</f>
        <v>8.2038301249181078</v>
      </c>
      <c r="C172">
        <f>$B$19/$E$9*1000*((1-(C$28/$B$13)^2)*SIN(C$28*$A172)-2*$B$4*(C$28/$B$13)*COS(C$28*$A172))/((1-(C$28/$B$13)^2)^2+(2*$B$4*(C$28/$B$13))^2)</f>
        <v>-15.754596667931661</v>
      </c>
      <c r="D172">
        <f>$B$19/$E$9*1000*((1-(D$28/$B$13)^2)*SIN(D$28*$A172)-2*$B$4*(D$28/$B$13)*COS(D$28*$A172))/((1-(D$28/$B$13)^2)^2+(2*$B$4*(D$28/$B$13))^2)</f>
        <v>-8.0205998164409706</v>
      </c>
      <c r="F172">
        <f t="shared" si="11"/>
        <v>2.8400000000000021</v>
      </c>
      <c r="G172">
        <f>$B$19/$B$1*(G$28/$B$13)^2*((1-(G$28/$B$13)^2)*SIN(G$28*$F172)-2*$B$4*(G$28/$B$13)*COS(G$28*$F172))/((1-(G$28/$B$13)^2)^2+(2*$B$4*(G$28/$B$13))^2)</f>
        <v>0.89965064340756906</v>
      </c>
      <c r="H172">
        <f>$B$19/$B$1*(H$28/$B$13)^2*((1-(H$28/$B$13)^2)*SIN(H$28*$F172)-2*$B$4*(H$28/$B$13)*COS(H$28*$F172))/((1-(H$28/$B$13)^2)^2+(2*$B$4*(H$28/$B$13))^2)</f>
        <v>-0.86085335148072573</v>
      </c>
      <c r="I172">
        <f>$B$19/$B$1*(I$28/$B$13)^2*((1-(I$28/$B$13)^2)*SIN(I$28*$F172)-2*$B$4*(I$28/$B$13)*COS(I$28*$F172))/((1-(I$28/$B$13)^2)^2+(2*$B$4*(I$28/$B$13))^2)</f>
        <v>-0.26168643718255297</v>
      </c>
    </row>
    <row r="173" spans="1:9">
      <c r="A173">
        <f t="shared" si="10"/>
        <v>2.8600000000000021</v>
      </c>
      <c r="B173">
        <f>$B$19/$E$9*1000*((1-(B$28/$B$13)^2)*SIN(B$28*$A173)-2*$B$4*(B$28/$B$13)*COS(B$28*$A173))/((1-(B$28/$B$13)^2)^2+(2*$B$4*(B$28/$B$13))^2)</f>
        <v>7.9971467714433064</v>
      </c>
      <c r="C173">
        <f>$B$19/$E$9*1000*((1-(C$28/$B$13)^2)*SIN(C$28*$A173)-2*$B$4*(C$28/$B$13)*COS(C$28*$A173))/((1-(C$28/$B$13)^2)^2+(2*$B$4*(C$28/$B$13))^2)</f>
        <v>-6.0929000488862002</v>
      </c>
      <c r="D173">
        <f>$B$19/$E$9*1000*((1-(D$28/$B$13)^2)*SIN(D$28*$A173)-2*$B$4*(D$28/$B$13)*COS(D$28*$A173))/((1-(D$28/$B$13)^2)^2+(2*$B$4*(D$28/$B$13))^2)</f>
        <v>-11.190204290099381</v>
      </c>
      <c r="F173">
        <f t="shared" si="11"/>
        <v>2.8600000000000021</v>
      </c>
      <c r="G173">
        <f>$B$19/$B$1*(G$28/$B$13)^2*((1-(G$28/$B$13)^2)*SIN(G$28*$F173)-2*$B$4*(G$28/$B$13)*COS(G$28*$F173))/((1-(G$28/$B$13)^2)^2+(2*$B$4*(G$28/$B$13))^2)</f>
        <v>0.87698527746216004</v>
      </c>
      <c r="H173">
        <f>$B$19/$B$1*(H$28/$B$13)^2*((1-(H$28/$B$13)^2)*SIN(H$28*$F173)-2*$B$4*(H$28/$B$13)*COS(H$28*$F173))/((1-(H$28/$B$13)^2)^2+(2*$B$4*(H$28/$B$13))^2)</f>
        <v>-0.33292464020974283</v>
      </c>
      <c r="I173">
        <f>$B$19/$B$1*(I$28/$B$13)^2*((1-(I$28/$B$13)^2)*SIN(I$28*$F173)-2*$B$4*(I$28/$B$13)*COS(I$28*$F173))/((1-(I$28/$B$13)^2)^2+(2*$B$4*(I$28/$B$13))^2)</f>
        <v>-0.36510046119224399</v>
      </c>
    </row>
    <row r="174" spans="1:9">
      <c r="A174">
        <f t="shared" si="10"/>
        <v>2.8800000000000021</v>
      </c>
      <c r="B174">
        <f>$B$19/$E$9*1000*((1-(B$28/$B$13)^2)*SIN(B$28*$A174)-2*$B$4*(B$28/$B$13)*COS(B$28*$A174))/((1-(B$28/$B$13)^2)^2+(2*$B$4*(B$28/$B$13))^2)</f>
        <v>7.4409497294886267</v>
      </c>
      <c r="C174">
        <f>$B$19/$E$9*1000*((1-(C$28/$B$13)^2)*SIN(C$28*$A174)-2*$B$4*(C$28/$B$13)*COS(C$28*$A174))/((1-(C$28/$B$13)^2)^2+(2*$B$4*(C$28/$B$13))^2)</f>
        <v>3.7017240499364541</v>
      </c>
      <c r="D174">
        <f>$B$19/$E$9*1000*((1-(D$28/$B$13)^2)*SIN(D$28*$A174)-2*$B$4*(D$28/$B$13)*COS(D$28*$A174))/((1-(D$28/$B$13)^2)^2+(2*$B$4*(D$28/$B$13))^2)</f>
        <v>-14.213927337624472</v>
      </c>
      <c r="F174">
        <f t="shared" si="11"/>
        <v>2.8800000000000021</v>
      </c>
      <c r="G174">
        <f>$B$19/$B$1*(G$28/$B$13)^2*((1-(G$28/$B$13)^2)*SIN(G$28*$F174)-2*$B$4*(G$28/$B$13)*COS(G$28*$F174))/((1-(G$28/$B$13)^2)^2+(2*$B$4*(G$28/$B$13))^2)</f>
        <v>0.81599144664939582</v>
      </c>
      <c r="H174">
        <f>$B$19/$B$1*(H$28/$B$13)^2*((1-(H$28/$B$13)^2)*SIN(H$28*$F174)-2*$B$4*(H$28/$B$13)*COS(H$28*$F174))/((1-(H$28/$B$13)^2)^2+(2*$B$4*(H$28/$B$13))^2)</f>
        <v>0.20226741577783339</v>
      </c>
      <c r="I174">
        <f>$B$19/$B$1*(I$28/$B$13)^2*((1-(I$28/$B$13)^2)*SIN(I$28*$F174)-2*$B$4*(I$28/$B$13)*COS(I$28*$F174))/((1-(I$28/$B$13)^2)^2+(2*$B$4*(I$28/$B$13))^2)</f>
        <v>-0.46375484234110009</v>
      </c>
    </row>
    <row r="175" spans="1:9">
      <c r="A175">
        <f t="shared" si="10"/>
        <v>2.9000000000000021</v>
      </c>
      <c r="B175">
        <f>$B$19/$E$9*1000*((1-(B$28/$B$13)^2)*SIN(B$28*$A175)-2*$B$4*(B$28/$B$13)*COS(B$28*$A175))/((1-(B$28/$B$13)^2)^2+(2*$B$4*(B$28/$B$13))^2)</f>
        <v>6.559547478717028</v>
      </c>
      <c r="C175">
        <f>$B$19/$E$9*1000*((1-(C$28/$B$13)^2)*SIN(C$28*$A175)-2*$B$4*(C$28/$B$13)*COS(C$28*$A175))/((1-(C$28/$B$13)^2)^2+(2*$B$4*(C$28/$B$13))^2)</f>
        <v>13.415588437481809</v>
      </c>
      <c r="D175">
        <f>$B$19/$E$9*1000*((1-(D$28/$B$13)^2)*SIN(D$28*$A175)-2*$B$4*(D$28/$B$13)*COS(D$28*$A175))/((1-(D$28/$B$13)^2)^2+(2*$B$4*(D$28/$B$13))^2)</f>
        <v>-17.05235010490334</v>
      </c>
      <c r="F175">
        <f t="shared" si="11"/>
        <v>2.9000000000000021</v>
      </c>
      <c r="G175">
        <f>$B$19/$B$1*(G$28/$B$13)^2*((1-(G$28/$B$13)^2)*SIN(G$28*$F175)-2*$B$4*(G$28/$B$13)*COS(G$28*$F175))/((1-(G$28/$B$13)^2)^2+(2*$B$4*(G$28/$B$13))^2)</f>
        <v>0.71933487405666874</v>
      </c>
      <c r="H175">
        <f>$B$19/$B$1*(H$28/$B$13)^2*((1-(H$28/$B$13)^2)*SIN(H$28*$F175)-2*$B$4*(H$28/$B$13)*COS(H$28*$F175))/((1-(H$28/$B$13)^2)^2+(2*$B$4*(H$28/$B$13))^2)</f>
        <v>0.73304664739528846</v>
      </c>
      <c r="I175">
        <f>$B$19/$B$1*(I$28/$B$13)^2*((1-(I$28/$B$13)^2)*SIN(I$28*$F175)-2*$B$4*(I$28/$B$13)*COS(I$28*$F175))/((1-(I$28/$B$13)^2)^2+(2*$B$4*(I$28/$B$13))^2)</f>
        <v>-0.5563634698984149</v>
      </c>
    </row>
    <row r="176" spans="1:9">
      <c r="A176">
        <f t="shared" si="10"/>
        <v>2.9200000000000021</v>
      </c>
      <c r="B176">
        <f>$B$19/$E$9*1000*((1-(B$28/$B$13)^2)*SIN(B$28*$A176)-2*$B$4*(B$28/$B$13)*COS(B$28*$A176))/((1-(B$28/$B$13)^2)^2+(2*$B$4*(B$28/$B$13))^2)</f>
        <v>5.3914615269244512</v>
      </c>
      <c r="C176">
        <f>$B$19/$E$9*1000*((1-(C$28/$B$13)^2)*SIN(C$28*$A176)-2*$B$4*(C$28/$B$13)*COS(C$28*$A176))/((1-(C$28/$B$13)^2)^2+(2*$B$4*(C$28/$B$13))^2)</f>
        <v>22.836767839812008</v>
      </c>
      <c r="D176">
        <f>$B$19/$E$9*1000*((1-(D$28/$B$13)^2)*SIN(D$28*$A176)-2*$B$4*(D$28/$B$13)*COS(D$28*$A176))/((1-(D$28/$B$13)^2)^2+(2*$B$4*(D$28/$B$13))^2)</f>
        <v>-19.668469410356245</v>
      </c>
      <c r="F176">
        <f t="shared" si="11"/>
        <v>2.9200000000000021</v>
      </c>
      <c r="G176">
        <f>$B$19/$B$1*(G$28/$B$13)^2*((1-(G$28/$B$13)^2)*SIN(G$28*$F176)-2*$B$4*(G$28/$B$13)*COS(G$28*$F176))/((1-(G$28/$B$13)^2)^2+(2*$B$4*(G$28/$B$13))^2)</f>
        <v>0.59123991571597234</v>
      </c>
      <c r="H176">
        <f>$B$19/$B$1*(H$28/$B$13)^2*((1-(H$28/$B$13)^2)*SIN(H$28*$F176)-2*$B$4*(H$28/$B$13)*COS(H$28*$F176))/((1-(H$28/$B$13)^2)^2+(2*$B$4*(H$28/$B$13))^2)</f>
        <v>1.2478331591887308</v>
      </c>
      <c r="I176">
        <f>$B$19/$B$1*(I$28/$B$13)^2*((1-(I$28/$B$13)^2)*SIN(I$28*$F176)-2*$B$4*(I$28/$B$13)*COS(I$28*$F176))/((1-(I$28/$B$13)^2)^2+(2*$B$4*(I$28/$B$13))^2)</f>
        <v>-0.64171904877733332</v>
      </c>
    </row>
    <row r="177" spans="1:9">
      <c r="A177">
        <f t="shared" si="10"/>
        <v>2.9400000000000022</v>
      </c>
      <c r="B177">
        <f>$B$19/$E$9*1000*((1-(B$28/$B$13)^2)*SIN(B$28*$A177)-2*$B$4*(B$28/$B$13)*COS(B$28*$A177))/((1-(B$28/$B$13)^2)^2+(2*$B$4*(B$28/$B$13))^2)</f>
        <v>3.9877428353025102</v>
      </c>
      <c r="C177">
        <f>$B$19/$E$9*1000*((1-(C$28/$B$13)^2)*SIN(C$28*$A177)-2*$B$4*(C$28/$B$13)*COS(C$28*$A177))/((1-(C$28/$B$13)^2)^2+(2*$B$4*(C$28/$B$13))^2)</f>
        <v>31.759722427874429</v>
      </c>
      <c r="D177">
        <f>$B$19/$E$9*1000*((1-(D$28/$B$13)^2)*SIN(D$28*$A177)-2*$B$4*(D$28/$B$13)*COS(D$28*$A177))/((1-(D$28/$B$13)^2)^2+(2*$B$4*(D$28/$B$13))^2)</f>
        <v>-22.028180137997946</v>
      </c>
      <c r="F177">
        <f t="shared" si="11"/>
        <v>2.9400000000000022</v>
      </c>
      <c r="G177">
        <f>$B$19/$B$1*(G$28/$B$13)^2*((1-(G$28/$B$13)^2)*SIN(G$28*$F177)-2*$B$4*(G$28/$B$13)*COS(G$28*$F177))/((1-(G$28/$B$13)^2)^2+(2*$B$4*(G$28/$B$13))^2)</f>
        <v>0.43730493597460229</v>
      </c>
      <c r="H177">
        <f>$B$19/$B$1*(H$28/$B$13)^2*((1-(H$28/$B$13)^2)*SIN(H$28*$F177)-2*$B$4*(H$28/$B$13)*COS(H$28*$F177))/((1-(H$28/$B$13)^2)^2+(2*$B$4*(H$28/$B$13))^2)</f>
        <v>1.7353959654063715</v>
      </c>
      <c r="I177">
        <f>$B$19/$B$1*(I$28/$B$13)^2*((1-(I$28/$B$13)^2)*SIN(I$28*$F177)-2*$B$4*(I$28/$B$13)*COS(I$28*$F177))/((1-(I$28/$B$13)^2)^2+(2*$B$4*(I$28/$B$13))^2)</f>
        <v>-0.71870883847264011</v>
      </c>
    </row>
    <row r="178" spans="1:9">
      <c r="A178">
        <f t="shared" si="10"/>
        <v>2.9600000000000022</v>
      </c>
      <c r="B178">
        <f>$B$19/$E$9*1000*((1-(B$28/$B$13)^2)*SIN(B$28*$A178)-2*$B$4*(B$28/$B$13)*COS(B$28*$A178))/((1-(B$28/$B$13)^2)^2+(2*$B$4*(B$28/$B$13))^2)</f>
        <v>2.4097406464646967</v>
      </c>
      <c r="C178">
        <f>$B$19/$E$9*1000*((1-(C$28/$B$13)^2)*SIN(C$28*$A178)-2*$B$4*(C$28/$B$13)*COS(C$28*$A178))/((1-(C$28/$B$13)^2)^2+(2*$B$4*(C$28/$B$13))^2)</f>
        <v>39.989782035402953</v>
      </c>
      <c r="D178">
        <f>$B$19/$E$9*1000*((1-(D$28/$B$13)^2)*SIN(D$28*$A178)-2*$B$4*(D$28/$B$13)*COS(D$28*$A178))/((1-(D$28/$B$13)^2)^2+(2*$B$4*(D$28/$B$13))^2)</f>
        <v>-24.100719849781079</v>
      </c>
      <c r="F178">
        <f t="shared" si="11"/>
        <v>2.9600000000000022</v>
      </c>
      <c r="G178">
        <f>$B$19/$B$1*(G$28/$B$13)^2*((1-(G$28/$B$13)^2)*SIN(G$28*$F178)-2*$B$4*(G$28/$B$13)*COS(G$28*$F178))/((1-(G$28/$B$13)^2)^2+(2*$B$4*(G$28/$B$13))^2)</f>
        <v>0.26425763210924313</v>
      </c>
      <c r="H178">
        <f>$B$19/$B$1*(H$28/$B$13)^2*((1-(H$28/$B$13)^2)*SIN(H$28*$F178)-2*$B$4*(H$28/$B$13)*COS(H$28*$F178))/((1-(H$28/$B$13)^2)^2+(2*$B$4*(H$28/$B$13))^2)</f>
        <v>2.1850980139804412</v>
      </c>
      <c r="I178">
        <f>$B$19/$B$1*(I$28/$B$13)^2*((1-(I$28/$B$13)^2)*SIN(I$28*$F178)-2*$B$4*(I$28/$B$13)*COS(I$28*$F178))/((1-(I$28/$B$13)^2)^2+(2*$B$4*(I$28/$B$13))^2)</f>
        <v>-0.78632915933494507</v>
      </c>
    </row>
    <row r="179" spans="1:9">
      <c r="A179">
        <f t="shared" si="10"/>
        <v>2.9800000000000022</v>
      </c>
      <c r="B179">
        <f>$B$19/$E$9*1000*((1-(B$28/$B$13)^2)*SIN(B$28*$A179)-2*$B$4*(B$28/$B$13)*COS(B$28*$A179))/((1-(B$28/$B$13)^2)^2+(2*$B$4*(B$28/$B$13))^2)</f>
        <v>0.72642122815786214</v>
      </c>
      <c r="C179">
        <f>$B$19/$E$9*1000*((1-(C$28/$B$13)^2)*SIN(C$28*$A179)-2*$B$4*(C$28/$B$13)*COS(C$28*$A179))/((1-(C$28/$B$13)^2)^2+(2*$B$4*(C$28/$B$13))^2)</f>
        <v>47.347393235742103</v>
      </c>
      <c r="D179">
        <f>$B$19/$E$9*1000*((1-(D$28/$B$13)^2)*SIN(D$28*$A179)-2*$B$4*(D$28/$B$13)*COS(D$28*$A179))/((1-(D$28/$B$13)^2)^2+(2*$B$4*(D$28/$B$13))^2)</f>
        <v>-25.859069821021567</v>
      </c>
      <c r="F179">
        <f t="shared" si="11"/>
        <v>2.9800000000000022</v>
      </c>
      <c r="G179">
        <f>$B$19/$B$1*(G$28/$B$13)^2*((1-(G$28/$B$13)^2)*SIN(G$28*$F179)-2*$B$4*(G$28/$B$13)*COS(G$28*$F179))/((1-(G$28/$B$13)^2)^2+(2*$B$4*(G$28/$B$13))^2)</f>
        <v>7.9661001671906373E-2</v>
      </c>
      <c r="H179">
        <f>$B$19/$B$1*(H$28/$B$13)^2*((1-(H$28/$B$13)^2)*SIN(H$28*$F179)-2*$B$4*(H$28/$B$13)*COS(H$28*$F179))/((1-(H$28/$B$13)^2)^2+(2*$B$4*(H$28/$B$13))^2)</f>
        <v>2.587128252786651</v>
      </c>
      <c r="I179">
        <f>$B$19/$B$1*(I$28/$B$13)^2*((1-(I$28/$B$13)^2)*SIN(I$28*$F179)-2*$B$4*(I$28/$B$13)*COS(I$28*$F179))/((1-(I$28/$B$13)^2)^2+(2*$B$4*(I$28/$B$13))^2)</f>
        <v>-0.84369847706985557</v>
      </c>
    </row>
    <row r="180" spans="1:9">
      <c r="A180">
        <f t="shared" si="10"/>
        <v>3.0000000000000022</v>
      </c>
      <c r="B180">
        <f>$B$19/$E$9*1000*((1-(B$28/$B$13)^2)*SIN(B$28*$A180)-2*$B$4*(B$28/$B$13)*COS(B$28*$A180))/((1-(B$28/$B$13)^2)^2+(2*$B$4*(B$28/$B$13))^2)</f>
        <v>-0.98864628357529027</v>
      </c>
      <c r="C180">
        <f>$B$19/$E$9*1000*((1-(C$28/$B$13)^2)*SIN(C$28*$A180)-2*$B$4*(C$28/$B$13)*COS(C$28*$A180))/((1-(C$28/$B$13)^2)^2+(2*$B$4*(C$28/$B$13))^2)</f>
        <v>53.672036620039748</v>
      </c>
      <c r="D180">
        <f>$B$19/$E$9*1000*((1-(D$28/$B$13)^2)*SIN(D$28*$A180)-2*$B$4*(D$28/$B$13)*COS(D$28*$A180))/((1-(D$28/$B$13)^2)^2+(2*$B$4*(D$28/$B$13))^2)</f>
        <v>-27.280307270794573</v>
      </c>
      <c r="F180">
        <f t="shared" si="11"/>
        <v>3.0000000000000022</v>
      </c>
      <c r="G180">
        <f>$B$19/$B$1*(G$28/$B$13)^2*((1-(G$28/$B$13)^2)*SIN(G$28*$F180)-2*$B$4*(G$28/$B$13)*COS(G$28*$F180))/((1-(G$28/$B$13)^2)^2+(2*$B$4*(G$28/$B$13))^2)</f>
        <v>-0.10841719679439248</v>
      </c>
      <c r="H180">
        <f>$B$19/$B$1*(H$28/$B$13)^2*((1-(H$28/$B$13)^2)*SIN(H$28*$F180)-2*$B$4*(H$28/$B$13)*COS(H$28*$F180))/((1-(H$28/$B$13)^2)^2+(2*$B$4*(H$28/$B$13))^2)</f>
        <v>2.9327156752419294</v>
      </c>
      <c r="I180">
        <f>$B$19/$B$1*(I$28/$B$13)^2*((1-(I$28/$B$13)^2)*SIN(I$28*$F180)-2*$B$4*(I$28/$B$13)*COS(I$28*$F180))/((1-(I$28/$B$13)^2)^2+(2*$B$4*(I$28/$B$13))^2)</f>
        <v>-0.89006889488563312</v>
      </c>
    </row>
    <row r="181" spans="1:9">
      <c r="A181">
        <f t="shared" si="10"/>
        <v>3.0200000000000022</v>
      </c>
      <c r="B181">
        <f>$B$19/$E$9*1000*((1-(B$28/$B$13)^2)*SIN(B$28*$A181)-2*$B$4*(B$28/$B$13)*COS(B$28*$A181))/((1-(B$28/$B$13)^2)^2+(2*$B$4*(B$28/$B$13))^2)</f>
        <v>-2.660505208664989</v>
      </c>
      <c r="C181">
        <f>$B$19/$E$9*1000*((1-(C$28/$B$13)^2)*SIN(C$28*$A181)-2*$B$4*(C$28/$B$13)*COS(C$28*$A181))/((1-(C$28/$B$13)^2)^2+(2*$B$4*(C$28/$B$13))^2)</f>
        <v>58.825728814398047</v>
      </c>
      <c r="D181">
        <f>$B$19/$E$9*1000*((1-(D$28/$B$13)^2)*SIN(D$28*$A181)-2*$B$4*(D$28/$B$13)*COS(D$28*$A181))/((1-(D$28/$B$13)^2)^2+(2*$B$4*(D$28/$B$13))^2)</f>
        <v>-28.345904195439761</v>
      </c>
      <c r="F181">
        <f t="shared" si="11"/>
        <v>3.0200000000000022</v>
      </c>
      <c r="G181">
        <f>$B$19/$B$1*(G$28/$B$13)^2*((1-(G$28/$B$13)^2)*SIN(G$28*$F181)-2*$B$4*(G$28/$B$13)*COS(G$28*$F181))/((1-(G$28/$B$13)^2)^2+(2*$B$4*(G$28/$B$13))^2)</f>
        <v>-0.29175704351734594</v>
      </c>
      <c r="H181">
        <f>$B$19/$B$1*(H$28/$B$13)^2*((1-(H$28/$B$13)^2)*SIN(H$28*$F181)-2*$B$4*(H$28/$B$13)*COS(H$28*$F181))/((1-(H$28/$B$13)^2)^2+(2*$B$4*(H$28/$B$13))^2)</f>
        <v>3.2143206754539633</v>
      </c>
      <c r="I181">
        <f>$B$19/$B$1*(I$28/$B$13)^2*((1-(I$28/$B$13)^2)*SIN(I$28*$F181)-2*$B$4*(I$28/$B$13)*COS(I$28*$F181))/((1-(I$28/$B$13)^2)^2+(2*$B$4*(I$28/$B$13))^2)</f>
        <v>-0.92483590347163458</v>
      </c>
    </row>
    <row r="182" spans="1:9">
      <c r="A182">
        <f t="shared" si="10"/>
        <v>3.0400000000000023</v>
      </c>
      <c r="B182">
        <f>$B$19/$E$9*1000*((1-(B$28/$B$13)^2)*SIN(B$28*$A182)-2*$B$4*(B$28/$B$13)*COS(B$28*$A182))/((1-(B$28/$B$13)^2)^2+(2*$B$4*(B$28/$B$13))^2)</f>
        <v>-4.2160872896155874</v>
      </c>
      <c r="C182">
        <f>$B$19/$E$9*1000*((1-(C$28/$B$13)^2)*SIN(C$28*$A182)-2*$B$4*(C$28/$B$13)*COS(C$28*$A182))/((1-(C$28/$B$13)^2)^2+(2*$B$4*(C$28/$B$13))^2)</f>
        <v>62.696032833235925</v>
      </c>
      <c r="D182">
        <f>$B$19/$E$9*1000*((1-(D$28/$B$13)^2)*SIN(D$28*$A182)-2*$B$4*(D$28/$B$13)*COS(D$28*$A182))/((1-(D$28/$B$13)^2)^2+(2*$B$4*(D$28/$B$13))^2)</f>
        <v>-29.041968909423908</v>
      </c>
      <c r="F182">
        <f t="shared" si="11"/>
        <v>3.0400000000000023</v>
      </c>
      <c r="G182">
        <f>$B$19/$B$1*(G$28/$B$13)^2*((1-(G$28/$B$13)^2)*SIN(G$28*$F182)-2*$B$4*(G$28/$B$13)*COS(G$28*$F182))/((1-(G$28/$B$13)^2)^2+(2*$B$4*(G$28/$B$13))^2)</f>
        <v>-0.4623457074329656</v>
      </c>
      <c r="H182">
        <f>$B$19/$B$1*(H$28/$B$13)^2*((1-(H$28/$B$13)^2)*SIN(H$28*$F182)-2*$B$4*(H$28/$B$13)*COS(H$28*$F182))/((1-(H$28/$B$13)^2)^2+(2*$B$4*(H$28/$B$13))^2)</f>
        <v>3.4257995381688482</v>
      </c>
      <c r="I182">
        <f>$B$19/$B$1*(I$28/$B$13)^2*((1-(I$28/$B$13)^2)*SIN(I$28*$F182)-2*$B$4*(I$28/$B$13)*COS(I$28*$F182))/((1-(I$28/$B$13)^2)^2+(2*$B$4*(I$28/$B$13))^2)</f>
        <v>-0.94754626170165424</v>
      </c>
    </row>
    <row r="183" spans="1:9">
      <c r="A183">
        <f t="shared" si="10"/>
        <v>3.0600000000000023</v>
      </c>
      <c r="B183">
        <f>$B$19/$E$9*1000*((1-(B$28/$B$13)^2)*SIN(B$28*$A183)-2*$B$4*(B$28/$B$13)*COS(B$28*$A183))/((1-(B$28/$B$13)^2)^2+(2*$B$4*(B$28/$B$13))^2)</f>
        <v>-5.5874061249785969</v>
      </c>
      <c r="C183">
        <f>$B$19/$E$9*1000*((1-(C$28/$B$13)^2)*SIN(C$28*$A183)-2*$B$4*(C$28/$B$13)*COS(C$28*$A183))/((1-(C$28/$B$13)^2)^2+(2*$B$4*(C$28/$B$13))^2)</f>
        <v>65.198511092632955</v>
      </c>
      <c r="D183">
        <f>$B$19/$E$9*1000*((1-(D$28/$B$13)^2)*SIN(D$28*$A183)-2*$B$4*(D$28/$B$13)*COS(D$28*$A183))/((1-(D$28/$B$13)^2)^2+(2*$B$4*(D$28/$B$13))^2)</f>
        <v>-29.359427144706441</v>
      </c>
      <c r="F183">
        <f t="shared" si="11"/>
        <v>3.0600000000000023</v>
      </c>
      <c r="G183">
        <f>$B$19/$B$1*(G$28/$B$13)^2*((1-(G$28/$B$13)^2)*SIN(G$28*$F183)-2*$B$4*(G$28/$B$13)*COS(G$28*$F183))/((1-(G$28/$B$13)^2)^2+(2*$B$4*(G$28/$B$13))^2)</f>
        <v>-0.61272764535291557</v>
      </c>
      <c r="H183">
        <f>$B$19/$B$1*(H$28/$B$13)^2*((1-(H$28/$B$13)^2)*SIN(H$28*$F183)-2*$B$4*(H$28/$B$13)*COS(H$28*$F183))/((1-(H$28/$B$13)^2)^2+(2*$B$4*(H$28/$B$13))^2)</f>
        <v>3.5625384748751476</v>
      </c>
      <c r="I183">
        <f>$B$19/$B$1*(I$28/$B$13)^2*((1-(I$28/$B$13)^2)*SIN(I$28*$F183)-2*$B$4*(I$28/$B$13)*COS(I$28*$F183))/((1-(I$28/$B$13)^2)^2+(2*$B$4*(I$28/$B$13))^2)</f>
        <v>-0.95790390532514691</v>
      </c>
    </row>
    <row r="184" spans="1:9">
      <c r="A184">
        <f t="shared" si="10"/>
        <v>3.0800000000000023</v>
      </c>
      <c r="B184">
        <f>$B$19/$E$9*1000*((1-(B$28/$B$13)^2)*SIN(B$28*$A184)-2*$B$4*(B$28/$B$13)*COS(B$28*$A184))/((1-(B$28/$B$13)^2)^2+(2*$B$4*(B$28/$B$13))^2)</f>
        <v>-6.7145285013307792</v>
      </c>
      <c r="C184">
        <f>$B$19/$E$9*1000*((1-(C$28/$B$13)^2)*SIN(C$28*$A184)-2*$B$4*(C$28/$B$13)*COS(C$28*$A184))/((1-(C$28/$B$13)^2)^2+(2*$B$4*(C$28/$B$13))^2)</f>
        <v>66.278567566796767</v>
      </c>
      <c r="D184">
        <f>$B$19/$E$9*1000*((1-(D$28/$B$13)^2)*SIN(D$28*$A184)-2*$B$4*(D$28/$B$13)*COS(D$28*$A184))/((1-(D$28/$B$13)^2)^2+(2*$B$4*(D$28/$B$13))^2)</f>
        <v>-29.294140347700679</v>
      </c>
      <c r="F184">
        <f t="shared" si="11"/>
        <v>3.0800000000000023</v>
      </c>
      <c r="G184">
        <f>$B$19/$B$1*(G$28/$B$13)^2*((1-(G$28/$B$13)^2)*SIN(G$28*$F184)-2*$B$4*(G$28/$B$13)*COS(G$28*$F184))/((1-(G$28/$B$13)^2)^2+(2*$B$4*(G$28/$B$13))^2)</f>
        <v>-0.73633044497749089</v>
      </c>
      <c r="H184">
        <f>$B$19/$B$1*(H$28/$B$13)^2*((1-(H$28/$B$13)^2)*SIN(H$28*$F184)-2*$B$4*(H$28/$B$13)*COS(H$28*$F184))/((1-(H$28/$B$13)^2)^2+(2*$B$4*(H$28/$B$13))^2)</f>
        <v>3.6215542818278514</v>
      </c>
      <c r="I184">
        <f>$B$19/$B$1*(I$28/$B$13)^2*((1-(I$28/$B$13)^2)*SIN(I$28*$F184)-2*$B$4*(I$28/$B$13)*COS(I$28*$F184))/((1-(I$28/$B$13)^2)^2+(2*$B$4*(I$28/$B$13))^2)</f>
        <v>-0.95577380661750699</v>
      </c>
    </row>
    <row r="185" spans="1:9">
      <c r="A185">
        <f t="shared" si="10"/>
        <v>3.1000000000000023</v>
      </c>
      <c r="B185">
        <f>$B$19/$E$9*1000*((1-(B$28/$B$13)^2)*SIN(B$28*$A185)-2*$B$4*(B$28/$B$13)*COS(B$28*$A185))/((1-(B$28/$B$13)^2)^2+(2*$B$4*(B$28/$B$13))^2)</f>
        <v>-7.5481937622923141</v>
      </c>
      <c r="C185">
        <f>$B$19/$E$9*1000*((1-(C$28/$B$13)^2)*SIN(C$28*$A185)-2*$B$4*(C$28/$B$13)*COS(C$28*$A185))/((1-(C$28/$B$13)^2)^2+(2*$B$4*(C$28/$B$13))^2)</f>
        <v>65.912638897724392</v>
      </c>
      <c r="D185">
        <f>$B$19/$E$9*1000*((1-(D$28/$B$13)^2)*SIN(D$28*$A185)-2*$B$4*(D$28/$B$13)*COS(D$28*$A185))/((1-(D$28/$B$13)^2)^2+(2*$B$4*(D$28/$B$13))^2)</f>
        <v>-28.846959631648858</v>
      </c>
      <c r="F185">
        <f t="shared" si="11"/>
        <v>3.1000000000000023</v>
      </c>
      <c r="G185">
        <f>$B$19/$B$1*(G$28/$B$13)^2*((1-(G$28/$B$13)^2)*SIN(G$28*$F185)-2*$B$4*(G$28/$B$13)*COS(G$28*$F185))/((1-(G$28/$B$13)^2)^2+(2*$B$4*(G$28/$B$13))^2)</f>
        <v>-0.82775207085106073</v>
      </c>
      <c r="H185">
        <f>$B$19/$B$1*(H$28/$B$13)^2*((1-(H$28/$B$13)^2)*SIN(H$28*$F185)-2*$B$4*(H$28/$B$13)*COS(H$28*$F185))/((1-(H$28/$B$13)^2)^2+(2*$B$4*(H$28/$B$13))^2)</f>
        <v>3.6015594239578923</v>
      </c>
      <c r="I185">
        <f>$B$19/$B$1*(I$28/$B$13)^2*((1-(I$28/$B$13)^2)*SIN(I$28*$F185)-2*$B$4*(I$28/$B$13)*COS(I$28*$F185))/((1-(I$28/$B$13)^2)^2+(2*$B$4*(I$28/$B$13))^2)</f>
        <v>-0.94118373467295369</v>
      </c>
    </row>
    <row r="186" spans="1:9">
      <c r="A186">
        <f t="shared" si="10"/>
        <v>3.1200000000000023</v>
      </c>
      <c r="B186">
        <f>$B$19/$E$9*1000*((1-(B$28/$B$13)^2)*SIN(B$28*$A186)-2*$B$4*(B$28/$B$13)*COS(B$28*$A186))/((1-(B$28/$B$13)^2)^2+(2*$B$4*(B$28/$B$13))^2)</f>
        <v>-8.0519667355894295</v>
      </c>
      <c r="C186">
        <f>$B$19/$E$9*1000*((1-(C$28/$B$13)^2)*SIN(C$28*$A186)-2*$B$4*(C$28/$B$13)*COS(C$28*$A186))/((1-(C$28/$B$13)^2)^2+(2*$B$4*(C$28/$B$13))^2)</f>
        <v>64.108708471876753</v>
      </c>
      <c r="D186">
        <f>$B$19/$E$9*1000*((1-(D$28/$B$13)^2)*SIN(D$28*$A186)-2*$B$4*(D$28/$B$13)*COS(D$28*$A186))/((1-(D$28/$B$13)^2)^2+(2*$B$4*(D$28/$B$13))^2)</f>
        <v>-28.023714681059477</v>
      </c>
      <c r="F186">
        <f t="shared" si="11"/>
        <v>3.1200000000000023</v>
      </c>
      <c r="G186">
        <f>$B$19/$B$1*(G$28/$B$13)^2*((1-(G$28/$B$13)^2)*SIN(G$28*$F186)-2*$B$4*(G$28/$B$13)*COS(G$28*$F186))/((1-(G$28/$B$13)^2)^2+(2*$B$4*(G$28/$B$13))^2)</f>
        <v>-0.88299695923331722</v>
      </c>
      <c r="H186">
        <f>$B$19/$B$1*(H$28/$B$13)^2*((1-(H$28/$B$13)^2)*SIN(H$28*$F186)-2*$B$4*(H$28/$B$13)*COS(H$28*$F186))/((1-(H$28/$B$13)^2)^2+(2*$B$4*(H$28/$B$13))^2)</f>
        <v>3.5029901247456849</v>
      </c>
      <c r="I186">
        <f>$B$19/$B$1*(I$28/$B$13)^2*((1-(I$28/$B$13)^2)*SIN(I$28*$F186)-2*$B$4*(I$28/$B$13)*COS(I$28*$F186))/((1-(I$28/$B$13)^2)^2+(2*$B$4*(I$28/$B$13))^2)</f>
        <v>-0.91432389339192388</v>
      </c>
    </row>
    <row r="187" spans="1:9">
      <c r="A187">
        <f t="shared" si="10"/>
        <v>3.1400000000000023</v>
      </c>
      <c r="B187">
        <f>$B$19/$E$9*1000*((1-(B$28/$B$13)^2)*SIN(B$28*$A187)-2*$B$4*(B$28/$B$13)*COS(B$28*$A187))/((1-(B$28/$B$13)^2)^2+(2*$B$4*(B$28/$B$13))^2)</f>
        <v>-8.2038301249181078</v>
      </c>
      <c r="C187">
        <f>$B$19/$E$9*1000*((1-(C$28/$B$13)^2)*SIN(C$28*$A187)-2*$B$4*(C$28/$B$13)*COS(C$28*$A187))/((1-(C$28/$B$13)^2)^2+(2*$B$4*(C$28/$B$13))^2)</f>
        <v>60.906132248366603</v>
      </c>
      <c r="D187">
        <f>$B$19/$E$9*1000*((1-(D$28/$B$13)^2)*SIN(D$28*$A187)-2*$B$4*(D$28/$B$13)*COS(D$28*$A187))/((1-(D$28/$B$13)^2)^2+(2*$B$4*(D$28/$B$13))^2)</f>
        <v>-26.835137752854372</v>
      </c>
      <c r="F187">
        <f t="shared" si="11"/>
        <v>3.1400000000000023</v>
      </c>
      <c r="G187">
        <f>$B$19/$B$1*(G$28/$B$13)^2*((1-(G$28/$B$13)^2)*SIN(G$28*$F187)-2*$B$4*(G$28/$B$13)*COS(G$28*$F187))/((1-(G$28/$B$13)^2)^2+(2*$B$4*(G$28/$B$13))^2)</f>
        <v>-0.89965064340756895</v>
      </c>
      <c r="H187">
        <f>$B$19/$B$1*(H$28/$B$13)^2*((1-(H$28/$B$13)^2)*SIN(H$28*$F187)-2*$B$4*(H$28/$B$13)*COS(H$28*$F187))/((1-(H$28/$B$13)^2)^2+(2*$B$4*(H$28/$B$13))^2)</f>
        <v>3.3279968492280112</v>
      </c>
      <c r="I187">
        <f>$B$19/$B$1*(I$28/$B$13)^2*((1-(I$28/$B$13)^2)*SIN(I$28*$F187)-2*$B$4*(I$28/$B$13)*COS(I$28*$F187))/((1-(I$28/$B$13)^2)^2+(2*$B$4*(I$28/$B$13))^2)</f>
        <v>-0.87554444188234903</v>
      </c>
    </row>
    <row r="188" spans="1:9">
      <c r="A188">
        <f t="shared" si="10"/>
        <v>3.1600000000000024</v>
      </c>
      <c r="B188">
        <f>$B$19/$E$9*1000*((1-(B$28/$B$13)^2)*SIN(B$28*$A188)-2*$B$4*(B$28/$B$13)*COS(B$28*$A188))/((1-(B$28/$B$13)^2)^2+(2*$B$4*(B$28/$B$13))^2)</f>
        <v>-7.9971467714433064</v>
      </c>
      <c r="C188">
        <f>$B$19/$E$9*1000*((1-(C$28/$B$13)^2)*SIN(C$28*$A188)-2*$B$4*(C$28/$B$13)*COS(C$28*$A188))/((1-(C$28/$B$13)^2)^2+(2*$B$4*(C$28/$B$13))^2)</f>
        <v>56.374780138528557</v>
      </c>
      <c r="D188">
        <f>$B$19/$E$9*1000*((1-(D$28/$B$13)^2)*SIN(D$28*$A188)-2*$B$4*(D$28/$B$13)*COS(D$28*$A188))/((1-(D$28/$B$13)^2)^2+(2*$B$4*(D$28/$B$13))^2)</f>
        <v>-25.296723764986822</v>
      </c>
      <c r="F188">
        <f t="shared" si="11"/>
        <v>3.1600000000000024</v>
      </c>
      <c r="G188">
        <f>$B$19/$B$1*(G$28/$B$13)^2*((1-(G$28/$B$13)^2)*SIN(G$28*$F188)-2*$B$4*(G$28/$B$13)*COS(G$28*$F188))/((1-(G$28/$B$13)^2)^2+(2*$B$4*(G$28/$B$13))^2)</f>
        <v>-0.87698527746216004</v>
      </c>
      <c r="H188">
        <f>$B$19/$B$1*(H$28/$B$13)^2*((1-(H$28/$B$13)^2)*SIN(H$28*$F188)-2*$B$4*(H$28/$B$13)*COS(H$28*$F188))/((1-(H$28/$B$13)^2)^2+(2*$B$4*(H$28/$B$13))^2)</f>
        <v>3.0803973877683957</v>
      </c>
      <c r="I188">
        <f>$B$19/$B$1*(I$28/$B$13)^2*((1-(I$28/$B$13)^2)*SIN(I$28*$F188)-2*$B$4*(I$28/$B$13)*COS(I$28*$F188))/((1-(I$28/$B$13)^2)^2+(2*$B$4*(I$28/$B$13))^2)</f>
        <v>-0.82535092960018386</v>
      </c>
    </row>
    <row r="189" spans="1:9">
      <c r="A189">
        <f t="shared" si="10"/>
        <v>3.1800000000000024</v>
      </c>
      <c r="B189">
        <f>$B$19/$E$9*1000*((1-(B$28/$B$13)^2)*SIN(B$28*$A189)-2*$B$4*(B$28/$B$13)*COS(B$28*$A189))/((1-(B$28/$B$13)^2)^2+(2*$B$4*(B$28/$B$13))^2)</f>
        <v>-7.4409497294886267</v>
      </c>
      <c r="C189">
        <f>$B$19/$E$9*1000*((1-(C$28/$B$13)^2)*SIN(C$28*$A189)-2*$B$4*(C$28/$B$13)*COS(C$28*$A189))/((1-(C$28/$B$13)^2)^2+(2*$B$4*(C$28/$B$13))^2)</f>
        <v>50.613511669207291</v>
      </c>
      <c r="D189">
        <f>$B$19/$E$9*1000*((1-(D$28/$B$13)^2)*SIN(D$28*$A189)-2*$B$4*(D$28/$B$13)*COS(D$28*$A189))/((1-(D$28/$B$13)^2)^2+(2*$B$4*(D$28/$B$13))^2)</f>
        <v>-23.428528296489731</v>
      </c>
      <c r="F189">
        <f t="shared" si="11"/>
        <v>3.1800000000000024</v>
      </c>
      <c r="G189">
        <f>$B$19/$B$1*(G$28/$B$13)^2*((1-(G$28/$B$13)^2)*SIN(G$28*$F189)-2*$B$4*(G$28/$B$13)*COS(G$28*$F189))/((1-(G$28/$B$13)^2)^2+(2*$B$4*(G$28/$B$13))^2)</f>
        <v>-0.81599144664939582</v>
      </c>
      <c r="H189">
        <f>$B$19/$B$1*(H$28/$B$13)^2*((1-(H$28/$B$13)^2)*SIN(H$28*$F189)-2*$B$4*(H$28/$B$13)*COS(H$28*$F189))/((1-(H$28/$B$13)^2)^2+(2*$B$4*(H$28/$B$13))^2)</f>
        <v>2.7655935641522262</v>
      </c>
      <c r="I189">
        <f>$B$19/$B$1*(I$28/$B$13)^2*((1-(I$28/$B$13)^2)*SIN(I$28*$F189)-2*$B$4*(I$28/$B$13)*COS(I$28*$F189))/((1-(I$28/$B$13)^2)^2+(2*$B$4*(I$28/$B$13))^2)</f>
        <v>-0.76439770573911248</v>
      </c>
    </row>
    <row r="190" spans="1:9">
      <c r="A190">
        <f t="shared" si="10"/>
        <v>3.2000000000000024</v>
      </c>
      <c r="B190">
        <f>$B$19/$E$9*1000*((1-(B$28/$B$13)^2)*SIN(B$28*$A190)-2*$B$4*(B$28/$B$13)*COS(B$28*$A190))/((1-(B$28/$B$13)^2)^2+(2*$B$4*(B$28/$B$13))^2)</f>
        <v>-6.5595474787170129</v>
      </c>
      <c r="C190">
        <f>$B$19/$E$9*1000*((1-(C$28/$B$13)^2)*SIN(C$28*$A190)-2*$B$4*(C$28/$B$13)*COS(C$28*$A190))/((1-(C$28/$B$13)^2)^2+(2*$B$4*(C$28/$B$13))^2)</f>
        <v>43.748019185887458</v>
      </c>
      <c r="D190">
        <f>$B$19/$E$9*1000*((1-(D$28/$B$13)^2)*SIN(D$28*$A190)-2*$B$4*(D$28/$B$13)*COS(D$28*$A190))/((1-(D$28/$B$13)^2)^2+(2*$B$4*(D$28/$B$13))^2)</f>
        <v>-21.254906132331577</v>
      </c>
      <c r="F190">
        <f t="shared" si="11"/>
        <v>3.2000000000000024</v>
      </c>
      <c r="G190">
        <f>$B$19/$B$1*(G$28/$B$13)^2*((1-(G$28/$B$13)^2)*SIN(G$28*$F190)-2*$B$4*(G$28/$B$13)*COS(G$28*$F190))/((1-(G$28/$B$13)^2)^2+(2*$B$4*(G$28/$B$13))^2)</f>
        <v>-0.71933487405666707</v>
      </c>
      <c r="H190">
        <f>$B$19/$B$1*(H$28/$B$13)^2*((1-(H$28/$B$13)^2)*SIN(H$28*$F190)-2*$B$4*(H$28/$B$13)*COS(H$28*$F190))/((1-(H$28/$B$13)^2)^2+(2*$B$4*(H$28/$B$13))^2)</f>
        <v>2.3904533851680361</v>
      </c>
      <c r="I190">
        <f>$B$19/$B$1*(I$28/$B$13)^2*((1-(I$28/$B$13)^2)*SIN(I$28*$F190)-2*$B$4*(I$28/$B$13)*COS(I$28*$F190))/((1-(I$28/$B$13)^2)^2+(2*$B$4*(I$28/$B$13))^2)</f>
        <v>-0.69347938878810189</v>
      </c>
    </row>
    <row r="191" spans="1:9">
      <c r="A191">
        <f t="shared" si="10"/>
        <v>3.2200000000000024</v>
      </c>
      <c r="B191">
        <f>$B$19/$E$9*1000*((1-(B$28/$B$13)^2)*SIN(B$28*$A191)-2*$B$4*(B$28/$B$13)*COS(B$28*$A191))/((1-(B$28/$B$13)^2)^2+(2*$B$4*(B$28/$B$13))^2)</f>
        <v>-5.3914615269244299</v>
      </c>
      <c r="C191">
        <f>$B$19/$E$9*1000*((1-(C$28/$B$13)^2)*SIN(C$28*$A191)-2*$B$4*(C$28/$B$13)*COS(C$28*$A191))/((1-(C$28/$B$13)^2)^2+(2*$B$4*(C$28/$B$13))^2)</f>
        <v>35.928085650035072</v>
      </c>
      <c r="D191">
        <f>$B$19/$E$9*1000*((1-(D$28/$B$13)^2)*SIN(D$28*$A191)-2*$B$4*(D$28/$B$13)*COS(D$28*$A191))/((1-(D$28/$B$13)^2)^2+(2*$B$4*(D$28/$B$13))^2)</f>
        <v>-18.804193761548905</v>
      </c>
      <c r="F191">
        <f t="shared" si="11"/>
        <v>3.2200000000000024</v>
      </c>
      <c r="G191">
        <f>$B$19/$B$1*(G$28/$B$13)^2*((1-(G$28/$B$13)^2)*SIN(G$28*$F191)-2*$B$4*(G$28/$B$13)*COS(G$28*$F191))/((1-(G$28/$B$13)^2)^2+(2*$B$4*(G$28/$B$13))^2)</f>
        <v>-0.59123991571597001</v>
      </c>
      <c r="H191">
        <f>$B$19/$B$1*(H$28/$B$13)^2*((1-(H$28/$B$13)^2)*SIN(H$28*$F191)-2*$B$4*(H$28/$B$13)*COS(H$28*$F191))/((1-(H$28/$B$13)^2)^2+(2*$B$4*(H$28/$B$13))^2)</f>
        <v>1.9631612027919814</v>
      </c>
      <c r="I191">
        <f>$B$19/$B$1*(I$28/$B$13)^2*((1-(I$28/$B$13)^2)*SIN(I$28*$F191)-2*$B$4*(I$28/$B$13)*COS(I$28*$F191))/((1-(I$28/$B$13)^2)^2+(2*$B$4*(I$28/$B$13))^2)</f>
        <v>-0.61352050746419851</v>
      </c>
    </row>
    <row r="192" spans="1:9">
      <c r="A192">
        <f t="shared" si="10"/>
        <v>3.2400000000000024</v>
      </c>
      <c r="B192">
        <f>$B$19/$E$9*1000*((1-(B$28/$B$13)^2)*SIN(B$28*$A192)-2*$B$4*(B$28/$B$13)*COS(B$28*$A192))/((1-(B$28/$B$13)^2)^2+(2*$B$4*(B$28/$B$13))^2)</f>
        <v>-3.9877428353024871</v>
      </c>
      <c r="C192">
        <f>$B$19/$E$9*1000*((1-(C$28/$B$13)^2)*SIN(C$28*$A192)-2*$B$4*(C$28/$B$13)*COS(C$28*$A192))/((1-(C$28/$B$13)^2)^2+(2*$B$4*(C$28/$B$13))^2)</f>
        <v>27.324316856691297</v>
      </c>
      <c r="D192">
        <f>$B$19/$E$9*1000*((1-(D$28/$B$13)^2)*SIN(D$28*$A192)-2*$B$4*(D$28/$B$13)*COS(D$28*$A192))/((1-(D$28/$B$13)^2)^2+(2*$B$4*(D$28/$B$13))^2)</f>
        <v>-16.108339967776395</v>
      </c>
      <c r="F192">
        <f t="shared" si="11"/>
        <v>3.2400000000000024</v>
      </c>
      <c r="G192">
        <f>$B$19/$B$1*(G$28/$B$13)^2*((1-(G$28/$B$13)^2)*SIN(G$28*$F192)-2*$B$4*(G$28/$B$13)*COS(G$28*$F192))/((1-(G$28/$B$13)^2)^2+(2*$B$4*(G$28/$B$13))^2)</f>
        <v>-0.43730493597459974</v>
      </c>
      <c r="H192">
        <f>$B$19/$B$1*(H$28/$B$13)^2*((1-(H$28/$B$13)^2)*SIN(H$28*$F192)-2*$B$4*(H$28/$B$13)*COS(H$28*$F192))/((1-(H$28/$B$13)^2)^2+(2*$B$4*(H$28/$B$13))^2)</f>
        <v>1.4930391579546605</v>
      </c>
      <c r="I192">
        <f>$B$19/$B$1*(I$28/$B$13)^2*((1-(I$28/$B$13)^2)*SIN(I$28*$F192)-2*$B$4*(I$28/$B$13)*COS(I$28*$F192))/((1-(I$28/$B$13)^2)^2+(2*$B$4*(I$28/$B$13))^2)</f>
        <v>-0.52556344806680799</v>
      </c>
    </row>
    <row r="193" spans="1:9">
      <c r="A193">
        <f t="shared" si="10"/>
        <v>3.2600000000000025</v>
      </c>
      <c r="B193">
        <f>$B$19/$E$9*1000*((1-(B$28/$B$13)^2)*SIN(B$28*$A193)-2*$B$4*(B$28/$B$13)*COS(B$28*$A193))/((1-(B$28/$B$13)^2)^2+(2*$B$4*(B$28/$B$13))^2)</f>
        <v>-2.4097406464646696</v>
      </c>
      <c r="C193">
        <f>$B$19/$E$9*1000*((1-(C$28/$B$13)^2)*SIN(C$28*$A193)-2*$B$4*(C$28/$B$13)*COS(C$28*$A193))/((1-(C$28/$B$13)^2)^2+(2*$B$4*(C$28/$B$13))^2)</f>
        <v>18.124419364820337</v>
      </c>
      <c r="D193">
        <f>$B$19/$E$9*1000*((1-(D$28/$B$13)^2)*SIN(D$28*$A193)-2*$B$4*(D$28/$B$13)*COS(D$28*$A193))/((1-(D$28/$B$13)^2)^2+(2*$B$4*(D$28/$B$13))^2)</f>
        <v>-13.202489327992891</v>
      </c>
      <c r="F193">
        <f t="shared" si="11"/>
        <v>3.2600000000000025</v>
      </c>
      <c r="G193">
        <f>$B$19/$B$1*(G$28/$B$13)^2*((1-(G$28/$B$13)^2)*SIN(G$28*$F193)-2*$B$4*(G$28/$B$13)*COS(G$28*$F193))/((1-(G$28/$B$13)^2)^2+(2*$B$4*(G$28/$B$13))^2)</f>
        <v>-0.26425763210924014</v>
      </c>
      <c r="H193">
        <f>$B$19/$B$1*(H$28/$B$13)^2*((1-(H$28/$B$13)^2)*SIN(H$28*$F193)-2*$B$4*(H$28/$B$13)*COS(H$28*$F193))/((1-(H$28/$B$13)^2)^2+(2*$B$4*(H$28/$B$13))^2)</f>
        <v>0.99034380141298284</v>
      </c>
      <c r="I193">
        <f>$B$19/$B$1*(I$28/$B$13)^2*((1-(I$28/$B$13)^2)*SIN(I$28*$F193)-2*$B$4*(I$28/$B$13)*COS(I$28*$F193))/((1-(I$28/$B$13)^2)^2+(2*$B$4*(I$28/$B$13))^2)</f>
        <v>-0.43075486537816154</v>
      </c>
    </row>
    <row r="194" spans="1:9">
      <c r="A194">
        <f t="shared" si="10"/>
        <v>3.2800000000000025</v>
      </c>
      <c r="B194">
        <f>$B$19/$E$9*1000*((1-(B$28/$B$13)^2)*SIN(B$28*$A194)-2*$B$4*(B$28/$B$13)*COS(B$28*$A194))/((1-(B$28/$B$13)^2)^2+(2*$B$4*(B$28/$B$13))^2)</f>
        <v>-0.72642122815780497</v>
      </c>
      <c r="C194">
        <f>$B$19/$E$9*1000*((1-(C$28/$B$13)^2)*SIN(C$28*$A194)-2*$B$4*(C$28/$B$13)*COS(C$28*$A194))/((1-(C$28/$B$13)^2)^2+(2*$B$4*(C$28/$B$13))^2)</f>
        <v>8.5291053439952993</v>
      </c>
      <c r="D194">
        <f>$B$19/$E$9*1000*((1-(D$28/$B$13)^2)*SIN(D$28*$A194)-2*$B$4*(D$28/$B$13)*COS(D$28*$A194))/((1-(D$28/$B$13)^2)^2+(2*$B$4*(D$28/$B$13))^2)</f>
        <v>-10.124524049213793</v>
      </c>
      <c r="F194">
        <f t="shared" si="11"/>
        <v>3.2800000000000025</v>
      </c>
      <c r="G194">
        <f>$B$19/$B$1*(G$28/$B$13)^2*((1-(G$28/$B$13)^2)*SIN(G$28*$F194)-2*$B$4*(G$28/$B$13)*COS(G$28*$F194))/((1-(G$28/$B$13)^2)^2+(2*$B$4*(G$28/$B$13))^2)</f>
        <v>-7.9661001671900086E-2</v>
      </c>
      <c r="H194">
        <f>$B$19/$B$1*(H$28/$B$13)^2*((1-(H$28/$B$13)^2)*SIN(H$28*$F194)-2*$B$4*(H$28/$B$13)*COS(H$28*$F194))/((1-(H$28/$B$13)^2)^2+(2*$B$4*(H$28/$B$13))^2)</f>
        <v>0.46604232880526375</v>
      </c>
      <c r="I194">
        <f>$B$19/$B$1*(I$28/$B$13)^2*((1-(I$28/$B$13)^2)*SIN(I$28*$F194)-2*$B$4*(I$28/$B$13)*COS(I$28*$F194))/((1-(I$28/$B$13)^2)^2+(2*$B$4*(I$28/$B$13))^2)</f>
        <v>-0.3303307342646461</v>
      </c>
    </row>
    <row r="195" spans="1:9">
      <c r="A195">
        <f t="shared" si="10"/>
        <v>3.3000000000000025</v>
      </c>
      <c r="B195">
        <f>$B$19/$E$9*1000*((1-(B$28/$B$13)^2)*SIN(B$28*$A195)-2*$B$4*(B$28/$B$13)*COS(B$28*$A195))/((1-(B$28/$B$13)^2)^2+(2*$B$4*(B$28/$B$13))^2)</f>
        <v>0.98864628357528928</v>
      </c>
      <c r="C195">
        <f>$B$19/$E$9*1000*((1-(C$28/$B$13)^2)*SIN(C$28*$A195)-2*$B$4*(C$28/$B$13)*COS(C$28*$A195))/((1-(C$28/$B$13)^2)^2+(2*$B$4*(C$28/$B$13))^2)</f>
        <v>-1.252286319501849</v>
      </c>
      <c r="D195">
        <f>$B$19/$E$9*1000*((1-(D$28/$B$13)^2)*SIN(D$28*$A195)-2*$B$4*(D$28/$B$13)*COS(D$28*$A195))/((1-(D$28/$B$13)^2)^2+(2*$B$4*(D$28/$B$13))^2)</f>
        <v>-6.9145701159893056</v>
      </c>
      <c r="F195">
        <f t="shared" si="11"/>
        <v>3.3000000000000025</v>
      </c>
      <c r="G195">
        <f>$B$19/$B$1*(G$28/$B$13)^2*((1-(G$28/$B$13)^2)*SIN(G$28*$F195)-2*$B$4*(G$28/$B$13)*COS(G$28*$F195))/((1-(G$28/$B$13)^2)^2+(2*$B$4*(G$28/$B$13))^2)</f>
        <v>0.10841719679439236</v>
      </c>
      <c r="H195">
        <f>$B$19/$B$1*(H$28/$B$13)^2*((1-(H$28/$B$13)^2)*SIN(H$28*$F195)-2*$B$4*(H$28/$B$13)*COS(H$28*$F195))/((1-(H$28/$B$13)^2)^2+(2*$B$4*(H$28/$B$13))^2)</f>
        <v>-6.8426688278917333E-2</v>
      </c>
      <c r="I195">
        <f>$B$19/$B$1*(I$28/$B$13)^2*((1-(I$28/$B$13)^2)*SIN(I$28*$F195)-2*$B$4*(I$28/$B$13)*COS(I$28*$F195))/((1-(I$28/$B$13)^2)^2+(2*$B$4*(I$28/$B$13))^2)</f>
        <v>-0.22560023685424452</v>
      </c>
    </row>
    <row r="196" spans="1:9">
      <c r="A196">
        <f t="shared" si="10"/>
        <v>3.3200000000000025</v>
      </c>
      <c r="B196">
        <f>$B$19/$E$9*1000*((1-(B$28/$B$13)^2)*SIN(B$28*$A196)-2*$B$4*(B$28/$B$13)*COS(B$28*$A196))/((1-(B$28/$B$13)^2)^2+(2*$B$4*(B$28/$B$13))^2)</f>
        <v>2.6605052086649885</v>
      </c>
      <c r="C196">
        <f>$B$19/$E$9*1000*((1-(C$28/$B$13)^2)*SIN(C$28*$A196)-2*$B$4*(C$28/$B$13)*COS(C$28*$A196))/((1-(C$28/$B$13)^2)^2+(2*$B$4*(C$28/$B$13))^2)</f>
        <v>-11.006357123789828</v>
      </c>
      <c r="D196">
        <f>$B$19/$E$9*1000*((1-(D$28/$B$13)^2)*SIN(D$28*$A196)-2*$B$4*(D$28/$B$13)*COS(D$28*$A196))/((1-(D$28/$B$13)^2)^2+(2*$B$4*(D$28/$B$13))^2)</f>
        <v>-3.6144741868306713</v>
      </c>
      <c r="F196">
        <f t="shared" si="11"/>
        <v>3.3200000000000025</v>
      </c>
      <c r="G196">
        <f>$B$19/$B$1*(G$28/$B$13)^2*((1-(G$28/$B$13)^2)*SIN(G$28*$F196)-2*$B$4*(G$28/$B$13)*COS(G$28*$F196))/((1-(G$28/$B$13)^2)^2+(2*$B$4*(G$28/$B$13))^2)</f>
        <v>0.29175704351734588</v>
      </c>
      <c r="H196">
        <f>$B$19/$B$1*(H$28/$B$13)^2*((1-(H$28/$B$13)^2)*SIN(H$28*$F196)-2*$B$4*(H$28/$B$13)*COS(H$28*$F196))/((1-(H$28/$B$13)^2)^2+(2*$B$4*(H$28/$B$13))^2)</f>
        <v>-0.60140285513587433</v>
      </c>
      <c r="I196">
        <f>$B$19/$B$1*(I$28/$B$13)^2*((1-(I$28/$B$13)^2)*SIN(I$28*$F196)-2*$B$4*(I$28/$B$13)*COS(I$28*$F196))/((1-(I$28/$B$13)^2)^2+(2*$B$4*(I$28/$B$13))^2)</f>
        <v>-0.11792869534534829</v>
      </c>
    </row>
    <row r="197" spans="1:9">
      <c r="A197">
        <f t="shared" si="10"/>
        <v>3.3400000000000025</v>
      </c>
      <c r="B197">
        <f>$B$19/$E$9*1000*((1-(B$28/$B$13)^2)*SIN(B$28*$A197)-2*$B$4*(B$28/$B$13)*COS(B$28*$A197))/((1-(B$28/$B$13)^2)^2+(2*$B$4*(B$28/$B$13))^2)</f>
        <v>4.2160872896156123</v>
      </c>
      <c r="C197">
        <f>$B$19/$E$9*1000*((1-(C$28/$B$13)^2)*SIN(C$28*$A197)-2*$B$4*(C$28/$B$13)*COS(C$28*$A197))/((1-(C$28/$B$13)^2)^2+(2*$B$4*(C$28/$B$13))^2)</f>
        <v>-20.520304620251153</v>
      </c>
      <c r="D197">
        <f>$B$19/$E$9*1000*((1-(D$28/$B$13)^2)*SIN(D$28*$A197)-2*$B$4*(D$28/$B$13)*COS(D$28*$A197))/((1-(D$28/$B$13)^2)^2+(2*$B$4*(D$28/$B$13))^2)</f>
        <v>-0.26725805902084526</v>
      </c>
      <c r="F197">
        <f t="shared" si="11"/>
        <v>3.3400000000000025</v>
      </c>
      <c r="G197">
        <f>$B$19/$B$1*(G$28/$B$13)^2*((1-(G$28/$B$13)^2)*SIN(G$28*$F197)-2*$B$4*(G$28/$B$13)*COS(G$28*$F197))/((1-(G$28/$B$13)^2)^2+(2*$B$4*(G$28/$B$13))^2)</f>
        <v>0.46234570743296832</v>
      </c>
      <c r="H197">
        <f>$B$19/$B$1*(H$28/$B$13)^2*((1-(H$28/$B$13)^2)*SIN(H$28*$F197)-2*$B$4*(H$28/$B$13)*COS(H$28*$F197))/((1-(H$28/$B$13)^2)^2+(2*$B$4*(H$28/$B$13))^2)</f>
        <v>-1.1212583462517651</v>
      </c>
      <c r="I197">
        <f>$B$19/$B$1*(I$28/$B$13)^2*((1-(I$28/$B$13)^2)*SIN(I$28*$F197)-2*$B$4*(I$28/$B$13)*COS(I$28*$F197))/((1-(I$28/$B$13)^2)^2+(2*$B$4*(I$28/$B$13))^2)</f>
        <v>-8.7197729439296937E-3</v>
      </c>
    </row>
    <row r="198" spans="1:9">
      <c r="A198">
        <f t="shared" si="10"/>
        <v>3.3600000000000025</v>
      </c>
      <c r="B198">
        <f>$B$19/$E$9*1000*((1-(B$28/$B$13)^2)*SIN(B$28*$A198)-2*$B$4*(B$28/$B$13)*COS(B$28*$A198))/((1-(B$28/$B$13)^2)^2+(2*$B$4*(B$28/$B$13))^2)</f>
        <v>5.5874061249786191</v>
      </c>
      <c r="C198">
        <f>$B$19/$E$9*1000*((1-(C$28/$B$13)^2)*SIN(C$28*$A198)-2*$B$4*(C$28/$B$13)*COS(C$28*$A198))/((1-(C$28/$B$13)^2)^2+(2*$B$4*(C$28/$B$13))^2)</f>
        <v>-29.586565078430322</v>
      </c>
      <c r="D198">
        <f>$B$19/$E$9*1000*((1-(D$28/$B$13)^2)*SIN(D$28*$A198)-2*$B$4*(D$28/$B$13)*COS(D$28*$A198))/((1-(D$28/$B$13)^2)^2+(2*$B$4*(D$28/$B$13))^2)</f>
        <v>3.0834421863068449</v>
      </c>
      <c r="F198">
        <f t="shared" si="11"/>
        <v>3.3600000000000025</v>
      </c>
      <c r="G198">
        <f>$B$19/$B$1*(G$28/$B$13)^2*((1-(G$28/$B$13)^2)*SIN(G$28*$F198)-2*$B$4*(G$28/$B$13)*COS(G$28*$F198))/((1-(G$28/$B$13)^2)^2+(2*$B$4*(G$28/$B$13))^2)</f>
        <v>0.6127276453529179</v>
      </c>
      <c r="H198">
        <f>$B$19/$B$1*(H$28/$B$13)^2*((1-(H$28/$B$13)^2)*SIN(H$28*$F198)-2*$B$4*(H$28/$B$13)*COS(H$28*$F198))/((1-(H$28/$B$13)^2)^2+(2*$B$4*(H$28/$B$13))^2)</f>
        <v>-1.6166515870515854</v>
      </c>
      <c r="I198">
        <f>$B$19/$B$1*(I$28/$B$13)^2*((1-(I$28/$B$13)^2)*SIN(I$28*$F198)-2*$B$4*(I$28/$B$13)*COS(I$28*$F198))/((1-(I$28/$B$13)^2)^2+(2*$B$4*(I$28/$B$13))^2)</f>
        <v>0.10060282503298716</v>
      </c>
    </row>
    <row r="199" spans="1:9">
      <c r="A199">
        <f t="shared" si="10"/>
        <v>3.3800000000000026</v>
      </c>
      <c r="B199">
        <f>$B$19/$E$9*1000*((1-(B$28/$B$13)^2)*SIN(B$28*$A199)-2*$B$4*(B$28/$B$13)*COS(B$28*$A199))/((1-(B$28/$B$13)^2)^2+(2*$B$4*(B$28/$B$13))^2)</f>
        <v>6.7145285013307969</v>
      </c>
      <c r="C199">
        <f>$B$19/$E$9*1000*((1-(C$28/$B$13)^2)*SIN(C$28*$A199)-2*$B$4*(C$28/$B$13)*COS(C$28*$A199))/((1-(C$28/$B$13)^2)^2+(2*$B$4*(C$28/$B$13))^2)</f>
        <v>-38.007341858953495</v>
      </c>
      <c r="D199">
        <f>$B$19/$E$9*1000*((1-(D$28/$B$13)^2)*SIN(D$28*$A199)-2*$B$4*(D$28/$B$13)*COS(D$28*$A199))/((1-(D$28/$B$13)^2)^2+(2*$B$4*(D$28/$B$13))^2)</f>
        <v>6.3939450472189483</v>
      </c>
      <c r="F199">
        <f t="shared" si="11"/>
        <v>3.3800000000000026</v>
      </c>
      <c r="G199">
        <f>$B$19/$B$1*(G$28/$B$13)^2*((1-(G$28/$B$13)^2)*SIN(G$28*$F199)-2*$B$4*(G$28/$B$13)*COS(G$28*$F199))/((1-(G$28/$B$13)^2)^2+(2*$B$4*(G$28/$B$13))^2)</f>
        <v>0.736330444977493</v>
      </c>
      <c r="H199">
        <f>$B$19/$B$1*(H$28/$B$13)^2*((1-(H$28/$B$13)^2)*SIN(H$28*$F199)-2*$B$4*(H$28/$B$13)*COS(H$28*$F199))/((1-(H$28/$B$13)^2)^2+(2*$B$4*(H$28/$B$13))^2)</f>
        <v>-2.0767746905734823</v>
      </c>
      <c r="I199">
        <f>$B$19/$B$1*(I$28/$B$13)^2*((1-(I$28/$B$13)^2)*SIN(I$28*$F199)-2*$B$4*(I$28/$B$13)*COS(I$28*$F199))/((1-(I$28/$B$13)^2)^2+(2*$B$4*(I$28/$B$13))^2)</f>
        <v>0.20861391133340698</v>
      </c>
    </row>
    <row r="200" spans="1:9">
      <c r="A200">
        <f t="shared" si="10"/>
        <v>3.4000000000000026</v>
      </c>
      <c r="B200">
        <f>$B$19/$E$9*1000*((1-(B$28/$B$13)^2)*SIN(B$28*$A200)-2*$B$4*(B$28/$B$13)*COS(B$28*$A200))/((1-(B$28/$B$13)^2)^2+(2*$B$4*(B$28/$B$13))^2)</f>
        <v>7.5481937622923256</v>
      </c>
      <c r="C200">
        <f>$B$19/$E$9*1000*((1-(C$28/$B$13)^2)*SIN(C$28*$A200)-2*$B$4*(C$28/$B$13)*COS(C$28*$A200))/((1-(C$28/$B$13)^2)^2+(2*$B$4*(C$28/$B$13))^2)</f>
        <v>-45.598920699938063</v>
      </c>
      <c r="D200">
        <f>$B$19/$E$9*1000*((1-(D$28/$B$13)^2)*SIN(D$28*$A200)-2*$B$4*(D$28/$B$13)*COS(D$28*$A200))/((1-(D$28/$B$13)^2)^2+(2*$B$4*(D$28/$B$13))^2)</f>
        <v>9.6210930561618486</v>
      </c>
      <c r="F200">
        <f t="shared" si="11"/>
        <v>3.4000000000000026</v>
      </c>
      <c r="G200">
        <f>$B$19/$B$1*(G$28/$B$13)^2*((1-(G$28/$B$13)^2)*SIN(G$28*$F200)-2*$B$4*(G$28/$B$13)*COS(G$28*$F200))/((1-(G$28/$B$13)^2)^2+(2*$B$4*(G$28/$B$13))^2)</f>
        <v>0.82775207085106206</v>
      </c>
      <c r="H200">
        <f>$B$19/$B$1*(H$28/$B$13)^2*((1-(H$28/$B$13)^2)*SIN(H$28*$F200)-2*$B$4*(H$28/$B$13)*COS(H$28*$F200))/((1-(H$28/$B$13)^2)^2+(2*$B$4*(H$28/$B$13))^2)</f>
        <v>-2.4915892507960327</v>
      </c>
      <c r="I200">
        <f>$B$19/$B$1*(I$28/$B$13)^2*((1-(I$28/$B$13)^2)*SIN(I$28*$F200)-2*$B$4*(I$28/$B$13)*COS(I$28*$F200))/((1-(I$28/$B$13)^2)^2+(2*$B$4*(I$28/$B$13))^2)</f>
        <v>0.31390539626573621</v>
      </c>
    </row>
    <row r="201" spans="1:9">
      <c r="A201">
        <f t="shared" si="10"/>
        <v>3.4200000000000026</v>
      </c>
      <c r="B201">
        <f>$B$19/$E$9*1000*((1-(B$28/$B$13)^2)*SIN(B$28*$A201)-2*$B$4*(B$28/$B$13)*COS(B$28*$A201))/((1-(B$28/$B$13)^2)^2+(2*$B$4*(B$28/$B$13))^2)</f>
        <v>8.0519667355894349</v>
      </c>
      <c r="C201">
        <f>$B$19/$E$9*1000*((1-(C$28/$B$13)^2)*SIN(C$28*$A201)-2*$B$4*(C$28/$B$13)*COS(C$28*$A201))/((1-(C$28/$B$13)^2)^2+(2*$B$4*(C$28/$B$13))^2)</f>
        <v>-52.195677771226677</v>
      </c>
      <c r="D201">
        <f>$B$19/$E$9*1000*((1-(D$28/$B$13)^2)*SIN(D$28*$A201)-2*$B$4*(D$28/$B$13)*COS(D$28*$A201))/((1-(D$28/$B$13)^2)^2+(2*$B$4*(D$28/$B$13))^2)</f>
        <v>12.72281540355217</v>
      </c>
      <c r="F201">
        <f t="shared" si="11"/>
        <v>3.4200000000000026</v>
      </c>
      <c r="G201">
        <f>$B$19/$B$1*(G$28/$B$13)^2*((1-(G$28/$B$13)^2)*SIN(G$28*$F201)-2*$B$4*(G$28/$B$13)*COS(G$28*$F201))/((1-(G$28/$B$13)^2)^2+(2*$B$4*(G$28/$B$13))^2)</f>
        <v>0.88299695923331778</v>
      </c>
      <c r="H201">
        <f>$B$19/$B$1*(H$28/$B$13)^2*((1-(H$28/$B$13)^2)*SIN(H$28*$F201)-2*$B$4*(H$28/$B$13)*COS(H$28*$F201))/((1-(H$28/$B$13)^2)^2+(2*$B$4*(H$28/$B$13))^2)</f>
        <v>-2.852045348366731</v>
      </c>
      <c r="I201">
        <f>$B$19/$B$1*(I$28/$B$13)^2*((1-(I$28/$B$13)^2)*SIN(I$28*$F201)-2*$B$4*(I$28/$B$13)*COS(I$28*$F201))/((1-(I$28/$B$13)^2)^2+(2*$B$4*(I$28/$B$13))^2)</f>
        <v>0.41510464430130883</v>
      </c>
    </row>
    <row r="202" spans="1:9">
      <c r="A202">
        <f t="shared" si="10"/>
        <v>3.4400000000000026</v>
      </c>
      <c r="B202">
        <f>$B$19/$E$9*1000*((1-(B$28/$B$13)^2)*SIN(B$28*$A202)-2*$B$4*(B$28/$B$13)*COS(B$28*$A202))/((1-(B$28/$B$13)^2)^2+(2*$B$4*(B$28/$B$13))^2)</f>
        <v>8.2038301249181078</v>
      </c>
      <c r="C202">
        <f>$B$19/$E$9*1000*((1-(C$28/$B$13)^2)*SIN(C$28*$A202)-2*$B$4*(C$28/$B$13)*COS(C$28*$A202))/((1-(C$28/$B$13)^2)^2+(2*$B$4*(C$28/$B$13))^2)</f>
        <v>-57.653693053591255</v>
      </c>
      <c r="D202">
        <f>$B$19/$E$9*1000*((1-(D$28/$B$13)^2)*SIN(D$28*$A202)-2*$B$4*(D$28/$B$13)*COS(D$28*$A202))/((1-(D$28/$B$13)^2)^2+(2*$B$4*(D$28/$B$13))^2)</f>
        <v>15.658676395118615</v>
      </c>
      <c r="F202">
        <f t="shared" si="11"/>
        <v>3.4400000000000026</v>
      </c>
      <c r="G202">
        <f>$B$19/$B$1*(G$28/$B$13)^2*((1-(G$28/$B$13)^2)*SIN(G$28*$F202)-2*$B$4*(G$28/$B$13)*COS(G$28*$F202))/((1-(G$28/$B$13)^2)^2+(2*$B$4*(G$28/$B$13))^2)</f>
        <v>0.89965064340756906</v>
      </c>
      <c r="H202">
        <f>$B$19/$B$1*(H$28/$B$13)^2*((1-(H$28/$B$13)^2)*SIN(H$28*$F202)-2*$B$4*(H$28/$B$13)*COS(H$28*$F202))/((1-(H$28/$B$13)^2)^2+(2*$B$4*(H$28/$B$13))^2)</f>
        <v>-3.1502789907309579</v>
      </c>
      <c r="I202">
        <f>$B$19/$B$1*(I$28/$B$13)^2*((1-(I$28/$B$13)^2)*SIN(I$28*$F202)-2*$B$4*(I$28/$B$13)*COS(I$28*$F202))/((1-(I$28/$B$13)^2)^2+(2*$B$4*(I$28/$B$13))^2)</f>
        <v>0.51089236847767494</v>
      </c>
    </row>
    <row r="203" spans="1:9">
      <c r="A203">
        <f t="shared" si="10"/>
        <v>3.4600000000000026</v>
      </c>
      <c r="B203">
        <f>$B$19/$E$9*1000*((1-(B$28/$B$13)^2)*SIN(B$28*$A203)-2*$B$4*(B$28/$B$13)*COS(B$28*$A203))/((1-(B$28/$B$13)^2)^2+(2*$B$4*(B$28/$B$13))^2)</f>
        <v>7.9971467714432993</v>
      </c>
      <c r="C203">
        <f>$B$19/$E$9*1000*((1-(C$28/$B$13)^2)*SIN(C$28*$A203)-2*$B$4*(C$28/$B$13)*COS(C$28*$A203))/((1-(C$28/$B$13)^2)^2+(2*$B$4*(C$28/$B$13))^2)</f>
        <v>-61.853890210599225</v>
      </c>
      <c r="D203">
        <f>$B$19/$E$9*1000*((1-(D$28/$B$13)^2)*SIN(D$28*$A203)-2*$B$4*(D$28/$B$13)*COS(D$28*$A203))/((1-(D$28/$B$13)^2)^2+(2*$B$4*(D$28/$B$13))^2)</f>
        <v>18.390402593015562</v>
      </c>
      <c r="F203">
        <f t="shared" si="11"/>
        <v>3.4600000000000026</v>
      </c>
      <c r="G203">
        <f>$B$19/$B$1*(G$28/$B$13)^2*((1-(G$28/$B$13)^2)*SIN(G$28*$F203)-2*$B$4*(G$28/$B$13)*COS(G$28*$F203))/((1-(G$28/$B$13)^2)^2+(2*$B$4*(G$28/$B$13))^2)</f>
        <v>0.87698527746215937</v>
      </c>
      <c r="H203">
        <f>$B$19/$B$1*(H$28/$B$13)^2*((1-(H$28/$B$13)^2)*SIN(H$28*$F203)-2*$B$4*(H$28/$B$13)*COS(H$28*$F203))/((1-(H$28/$B$13)^2)^2+(2*$B$4*(H$28/$B$13))^2)</f>
        <v>-3.3797836791530971</v>
      </c>
      <c r="I203">
        <f>$B$19/$B$1*(I$28/$B$13)^2*((1-(I$28/$B$13)^2)*SIN(I$28*$F203)-2*$B$4*(I$28/$B$13)*COS(I$28*$F203))/((1-(I$28/$B$13)^2)^2+(2*$B$4*(I$28/$B$13))^2)</f>
        <v>0.6000198293217569</v>
      </c>
    </row>
    <row r="204" spans="1:9">
      <c r="A204">
        <f t="shared" si="10"/>
        <v>3.4800000000000026</v>
      </c>
      <c r="B204">
        <f>$B$19/$E$9*1000*((1-(B$28/$B$13)^2)*SIN(B$28*$A204)-2*$B$4*(B$28/$B$13)*COS(B$28*$A204))/((1-(B$28/$B$13)^2)^2+(2*$B$4*(B$28/$B$13))^2)</f>
        <v>7.4409497294886151</v>
      </c>
      <c r="C204">
        <f>$B$19/$E$9*1000*((1-(C$28/$B$13)^2)*SIN(C$28*$A204)-2*$B$4*(C$28/$B$13)*COS(C$28*$A204))/((1-(C$28/$B$13)^2)^2+(2*$B$4*(C$28/$B$13))^2)</f>
        <v>-64.704634451236501</v>
      </c>
      <c r="D204">
        <f>$B$19/$E$9*1000*((1-(D$28/$B$13)^2)*SIN(D$28*$A204)-2*$B$4*(D$28/$B$13)*COS(D$28*$A204))/((1-(D$28/$B$13)^2)^2+(2*$B$4*(D$28/$B$13))^2)</f>
        <v>20.882381768616536</v>
      </c>
      <c r="F204">
        <f t="shared" si="11"/>
        <v>3.4800000000000026</v>
      </c>
      <c r="G204">
        <f>$B$19/$B$1*(G$28/$B$13)^2*((1-(G$28/$B$13)^2)*SIN(G$28*$F204)-2*$B$4*(G$28/$B$13)*COS(G$28*$F204))/((1-(G$28/$B$13)^2)^2+(2*$B$4*(G$28/$B$13))^2)</f>
        <v>0.81599144664939449</v>
      </c>
      <c r="H204">
        <f>$B$19/$B$1*(H$28/$B$13)^2*((1-(H$28/$B$13)^2)*SIN(H$28*$F204)-2*$B$4*(H$28/$B$13)*COS(H$28*$F204))/((1-(H$28/$B$13)^2)^2+(2*$B$4*(H$28/$B$13))^2)</f>
        <v>-3.5355523595892144</v>
      </c>
      <c r="I204">
        <f>$B$19/$B$1*(I$28/$B$13)^2*((1-(I$28/$B$13)^2)*SIN(I$28*$F204)-2*$B$4*(I$28/$B$13)*COS(I$28*$F204))/((1-(I$28/$B$13)^2)^2+(2*$B$4*(I$28/$B$13))^2)</f>
        <v>0.68132511407856489</v>
      </c>
    </row>
    <row r="205" spans="1:9">
      <c r="A205">
        <f t="shared" si="10"/>
        <v>3.5000000000000027</v>
      </c>
      <c r="B205">
        <f>$B$19/$E$9*1000*((1-(B$28/$B$13)^2)*SIN(B$28*$A205)-2*$B$4*(B$28/$B$13)*COS(B$28*$A205))/((1-(B$28/$B$13)^2)^2+(2*$B$4*(B$28/$B$13))^2)</f>
        <v>6.5595474787169969</v>
      </c>
      <c r="C205">
        <f>$B$19/$E$9*1000*((1-(C$28/$B$13)^2)*SIN(C$28*$A205)-2*$B$4*(C$28/$B$13)*COS(C$28*$A205))/((1-(C$28/$B$13)^2)^2+(2*$B$4*(C$28/$B$13))^2)</f>
        <v>-66.143731706281912</v>
      </c>
      <c r="D205">
        <f>$B$19/$E$9*1000*((1-(D$28/$B$13)^2)*SIN(D$28*$A205)-2*$B$4*(D$28/$B$13)*COS(D$28*$A205))/((1-(D$28/$B$13)^2)^2+(2*$B$4*(D$28/$B$13))^2)</f>
        <v>23.102127162376611</v>
      </c>
      <c r="F205">
        <f t="shared" si="11"/>
        <v>3.5000000000000027</v>
      </c>
      <c r="G205">
        <f>$B$19/$B$1*(G$28/$B$13)^2*((1-(G$28/$B$13)^2)*SIN(G$28*$F205)-2*$B$4*(G$28/$B$13)*COS(G$28*$F205))/((1-(G$28/$B$13)^2)^2+(2*$B$4*(G$28/$B$13))^2)</f>
        <v>0.71933487405666519</v>
      </c>
      <c r="H205">
        <f>$B$19/$B$1*(H$28/$B$13)^2*((1-(H$28/$B$13)^2)*SIN(H$28*$F205)-2*$B$4*(H$28/$B$13)*COS(H$28*$F205))/((1-(H$28/$B$13)^2)^2+(2*$B$4*(H$28/$B$13))^2)</f>
        <v>-3.6141866604998962</v>
      </c>
      <c r="I205">
        <f>$B$19/$B$1*(I$28/$B$13)^2*((1-(I$28/$B$13)^2)*SIN(I$28*$F205)-2*$B$4*(I$28/$B$13)*COS(I$28*$F205))/((1-(I$28/$B$13)^2)^2+(2*$B$4*(I$28/$B$13))^2)</f>
        <v>0.75374828402088634</v>
      </c>
    </row>
    <row r="206" spans="1:9">
      <c r="A206">
        <f t="shared" si="10"/>
        <v>3.5200000000000027</v>
      </c>
      <c r="B206">
        <f>$B$19/$E$9*1000*((1-(B$28/$B$13)^2)*SIN(B$28*$A206)-2*$B$4*(B$28/$B$13)*COS(B$28*$A206))/((1-(B$28/$B$13)^2)^2+(2*$B$4*(B$28/$B$13))^2)</f>
        <v>5.3914615269244086</v>
      </c>
      <c r="C206">
        <f>$B$19/$E$9*1000*((1-(C$28/$B$13)^2)*SIN(C$28*$A206)-2*$B$4*(C$28/$B$13)*COS(C$28*$A206))/((1-(C$28/$B$13)^2)^2+(2*$B$4*(C$28/$B$13))^2)</f>
        <v>-66.139785502835366</v>
      </c>
      <c r="D206">
        <f>$B$19/$E$9*1000*((1-(D$28/$B$13)^2)*SIN(D$28*$A206)-2*$B$4*(D$28/$B$13)*COS(D$28*$A206))/((1-(D$28/$B$13)^2)^2+(2*$B$4*(D$28/$B$13))^2)</f>
        <v>25.020700998425042</v>
      </c>
      <c r="F206">
        <f t="shared" si="11"/>
        <v>3.5200000000000027</v>
      </c>
      <c r="G206">
        <f>$B$19/$B$1*(G$28/$B$13)^2*((1-(G$28/$B$13)^2)*SIN(G$28*$F206)-2*$B$4*(G$28/$B$13)*COS(G$28*$F206))/((1-(G$28/$B$13)^2)^2+(2*$B$4*(G$28/$B$13))^2)</f>
        <v>0.59123991571596768</v>
      </c>
      <c r="H206">
        <f>$B$19/$B$1*(H$28/$B$13)^2*((1-(H$28/$B$13)^2)*SIN(H$28*$F206)-2*$B$4*(H$28/$B$13)*COS(H$28*$F206))/((1-(H$28/$B$13)^2)^2+(2*$B$4*(H$28/$B$13))^2)</f>
        <v>-3.6139710343855502</v>
      </c>
      <c r="I206">
        <f>$B$19/$B$1*(I$28/$B$13)^2*((1-(I$28/$B$13)^2)*SIN(I$28*$F206)-2*$B$4*(I$28/$B$13)*COS(I$28*$F206))/((1-(I$28/$B$13)^2)^2+(2*$B$4*(I$28/$B$13))^2)</f>
        <v>0.81634519237155889</v>
      </c>
    </row>
    <row r="207" spans="1:9">
      <c r="A207">
        <f t="shared" si="10"/>
        <v>3.5400000000000027</v>
      </c>
      <c r="B207">
        <f>$B$19/$E$9*1000*((1-(B$28/$B$13)^2)*SIN(B$28*$A207)-2*$B$4*(B$28/$B$13)*COS(B$28*$A207))/((1-(B$28/$B$13)^2)^2+(2*$B$4*(B$28/$B$13))^2)</f>
        <v>3.9877428353024618</v>
      </c>
      <c r="C207">
        <f>$B$19/$E$9*1000*((1-(C$28/$B$13)^2)*SIN(C$28*$A207)-2*$B$4*(C$28/$B$13)*COS(C$28*$A207))/((1-(C$28/$B$13)^2)^2+(2*$B$4*(C$28/$B$13))^2)</f>
        <v>-64.692881934362163</v>
      </c>
      <c r="D207">
        <f>$B$19/$E$9*1000*((1-(D$28/$B$13)^2)*SIN(D$28*$A207)-2*$B$4*(D$28/$B$13)*COS(D$28*$A207))/((1-(D$28/$B$13)^2)^2+(2*$B$4*(D$28/$B$13))^2)</f>
        <v>26.613091732728407</v>
      </c>
      <c r="F207">
        <f t="shared" si="11"/>
        <v>3.5400000000000027</v>
      </c>
      <c r="G207">
        <f>$B$19/$B$1*(G$28/$B$13)^2*((1-(G$28/$B$13)^2)*SIN(G$28*$F207)-2*$B$4*(G$28/$B$13)*COS(G$28*$F207))/((1-(G$28/$B$13)^2)^2+(2*$B$4*(G$28/$B$13))^2)</f>
        <v>0.43730493597459702</v>
      </c>
      <c r="H207">
        <f>$B$19/$B$1*(H$28/$B$13)^2*((1-(H$28/$B$13)^2)*SIN(H$28*$F207)-2*$B$4*(H$28/$B$13)*COS(H$28*$F207))/((1-(H$28/$B$13)^2)^2+(2*$B$4*(H$28/$B$13))^2)</f>
        <v>-3.5349101855143807</v>
      </c>
      <c r="I207">
        <f>$B$19/$B$1*(I$28/$B$13)^2*((1-(I$28/$B$13)^2)*SIN(I$28*$F207)-2*$B$4*(I$28/$B$13)*COS(I$28*$F207))/((1-(I$28/$B$13)^2)^2+(2*$B$4*(I$28/$B$13))^2)</f>
        <v>0.86829979270059832</v>
      </c>
    </row>
    <row r="208" spans="1:9">
      <c r="A208">
        <f t="shared" si="10"/>
        <v>3.5600000000000027</v>
      </c>
      <c r="B208">
        <f>$B$19/$E$9*1000*((1-(B$28/$B$13)^2)*SIN(B$28*$A208)-2*$B$4*(B$28/$B$13)*COS(B$28*$A208))/((1-(B$28/$B$13)^2)^2+(2*$B$4*(B$28/$B$13))^2)</f>
        <v>2.4097406464646425</v>
      </c>
      <c r="C208">
        <f>$B$19/$E$9*1000*((1-(C$28/$B$13)^2)*SIN(C$28*$A208)-2*$B$4*(C$28/$B$13)*COS(C$28*$A208))/((1-(C$28/$B$13)^2)^2+(2*$B$4*(C$28/$B$13))^2)</f>
        <v>-61.83458778241048</v>
      </c>
      <c r="D208">
        <f>$B$19/$E$9*1000*((1-(D$28/$B$13)^2)*SIN(D$28*$A208)-2*$B$4*(D$28/$B$13)*COS(D$28*$A208))/((1-(D$28/$B$13)^2)^2+(2*$B$4*(D$28/$B$13))^2)</f>
        <v>27.858540116817277</v>
      </c>
      <c r="F208">
        <f t="shared" si="11"/>
        <v>3.5600000000000027</v>
      </c>
      <c r="G208">
        <f>$B$19/$B$1*(G$28/$B$13)^2*((1-(G$28/$B$13)^2)*SIN(G$28*$F208)-2*$B$4*(G$28/$B$13)*COS(G$28*$F208))/((1-(G$28/$B$13)^2)^2+(2*$B$4*(G$28/$B$13))^2)</f>
        <v>0.26425763210923725</v>
      </c>
      <c r="H208">
        <f>$B$19/$B$1*(H$28/$B$13)^2*((1-(H$28/$B$13)^2)*SIN(H$28*$F208)-2*$B$4*(H$28/$B$13)*COS(H$28*$F208))/((1-(H$28/$B$13)^2)^2+(2*$B$4*(H$28/$B$13))^2)</f>
        <v>-3.3787289672903791</v>
      </c>
      <c r="I208">
        <f>$B$19/$B$1*(I$28/$B$13)^2*((1-(I$28/$B$13)^2)*SIN(I$28*$F208)-2*$B$4*(I$28/$B$13)*COS(I$28*$F208))/((1-(I$28/$B$13)^2)^2+(2*$B$4*(I$28/$B$13))^2)</f>
        <v>0.90893477733839378</v>
      </c>
    </row>
    <row r="209" spans="1:9">
      <c r="A209">
        <f t="shared" si="10"/>
        <v>3.5800000000000027</v>
      </c>
      <c r="B209">
        <f>$B$19/$E$9*1000*((1-(B$28/$B$13)^2)*SIN(B$28*$A209)-2*$B$4*(B$28/$B$13)*COS(B$28*$A209))/((1-(B$28/$B$13)^2)^2+(2*$B$4*(B$28/$B$13))^2)</f>
        <v>0.72642122815783494</v>
      </c>
      <c r="C209">
        <f>$B$19/$E$9*1000*((1-(C$28/$B$13)^2)*SIN(C$28*$A209)-2*$B$4*(C$28/$B$13)*COS(C$28*$A209))/((1-(C$28/$B$13)^2)^2+(2*$B$4*(C$28/$B$13))^2)</f>
        <v>-57.627261830980245</v>
      </c>
      <c r="D209">
        <f>$B$19/$E$9*1000*((1-(D$28/$B$13)^2)*SIN(D$28*$A209)-2*$B$4*(D$28/$B$13)*COS(D$28*$A209))/((1-(D$28/$B$13)^2)^2+(2*$B$4*(D$28/$B$13))^2)</f>
        <v>28.740809826337291</v>
      </c>
      <c r="F209">
        <f t="shared" si="11"/>
        <v>3.5800000000000027</v>
      </c>
      <c r="G209">
        <f>$B$19/$B$1*(G$28/$B$13)^2*((1-(G$28/$B$13)^2)*SIN(G$28*$F209)-2*$B$4*(G$28/$B$13)*COS(G$28*$F209))/((1-(G$28/$B$13)^2)^2+(2*$B$4*(G$28/$B$13))^2)</f>
        <v>7.9661001671903389E-2</v>
      </c>
      <c r="H209">
        <f>$B$19/$B$1*(H$28/$B$13)^2*((1-(H$28/$B$13)^2)*SIN(H$28*$F209)-2*$B$4*(H$28/$B$13)*COS(H$28*$F209))/((1-(H$28/$B$13)^2)^2+(2*$B$4*(H$28/$B$13))^2)</f>
        <v>-3.1488347515004644</v>
      </c>
      <c r="I209">
        <f>$B$19/$B$1*(I$28/$B$13)^2*((1-(I$28/$B$13)^2)*SIN(I$28*$F209)-2*$B$4*(I$28/$B$13)*COS(I$28*$F209))/((1-(I$28/$B$13)^2)^2+(2*$B$4*(I$28/$B$13))^2)</f>
        <v>0.937720407116994</v>
      </c>
    </row>
    <row r="210" spans="1:9">
      <c r="A210">
        <f t="shared" si="10"/>
        <v>3.6000000000000028</v>
      </c>
      <c r="B210">
        <f>$B$19/$E$9*1000*((1-(B$28/$B$13)^2)*SIN(B$28*$A210)-2*$B$4*(B$28/$B$13)*COS(B$28*$A210))/((1-(B$28/$B$13)^2)^2+(2*$B$4*(B$28/$B$13))^2)</f>
        <v>-0.98864628357531714</v>
      </c>
      <c r="C210">
        <f>$B$19/$E$9*1000*((1-(C$28/$B$13)^2)*SIN(C$28*$A210)-2*$B$4*(C$28/$B$13)*COS(C$28*$A210))/((1-(C$28/$B$13)^2)^2+(2*$B$4*(C$28/$B$13))^2)</f>
        <v>-52.162694398448316</v>
      </c>
      <c r="D210">
        <f>$B$19/$E$9*1000*((1-(D$28/$B$13)^2)*SIN(D$28*$A210)-2*$B$4*(D$28/$B$13)*COS(D$28*$A210))/((1-(D$28/$B$13)^2)^2+(2*$B$4*(D$28/$B$13))^2)</f>
        <v>29.248399126367183</v>
      </c>
      <c r="F210">
        <f t="shared" si="11"/>
        <v>3.6000000000000028</v>
      </c>
      <c r="G210">
        <f>$B$19/$B$1*(G$28/$B$13)^2*((1-(G$28/$B$13)^2)*SIN(G$28*$F210)-2*$B$4*(G$28/$B$13)*COS(G$28*$F210))/((1-(G$28/$B$13)^2)^2+(2*$B$4*(G$28/$B$13))^2)</f>
        <v>-0.10841719679439543</v>
      </c>
      <c r="H210">
        <f>$B$19/$B$1*(H$28/$B$13)^2*((1-(H$28/$B$13)^2)*SIN(H$28*$F210)-2*$B$4*(H$28/$B$13)*COS(H$28*$F210))/((1-(H$28/$B$13)^2)^2+(2*$B$4*(H$28/$B$13))^2)</f>
        <v>-2.8502430904227252</v>
      </c>
      <c r="I210">
        <f>$B$19/$B$1*(I$28/$B$13)^2*((1-(I$28/$B$13)^2)*SIN(I$28*$F210)-2*$B$4*(I$28/$B$13)*COS(I$28*$F210))/((1-(I$28/$B$13)^2)^2+(2*$B$4*(I$28/$B$13))^2)</f>
        <v>0.95428141733028626</v>
      </c>
    </row>
    <row r="211" spans="1:9">
      <c r="A211">
        <f t="shared" si="10"/>
        <v>3.6200000000000028</v>
      </c>
      <c r="B211">
        <f>$B$19/$E$9*1000*((1-(B$28/$B$13)^2)*SIN(B$28*$A211)-2*$B$4*(B$28/$B$13)*COS(B$28*$A211))/((1-(B$28/$B$13)^2)^2+(2*$B$4*(B$28/$B$13))^2)</f>
        <v>-2.6605052086650152</v>
      </c>
      <c r="C211">
        <f>$B$19/$E$9*1000*((1-(C$28/$B$13)^2)*SIN(C$28*$A211)-2*$B$4*(C$28/$B$13)*COS(C$28*$A211))/((1-(C$28/$B$13)^2)^2+(2*$B$4*(C$28/$B$13))^2)</f>
        <v>-45.560104768087399</v>
      </c>
      <c r="D211">
        <f>$B$19/$E$9*1000*((1-(D$28/$B$13)^2)*SIN(D$28*$A211)-2*$B$4*(D$28/$B$13)*COS(D$28*$A211))/((1-(D$28/$B$13)^2)^2+(2*$B$4*(D$28/$B$13))^2)</f>
        <v>29.374690814123291</v>
      </c>
      <c r="F211">
        <f t="shared" si="11"/>
        <v>3.6200000000000028</v>
      </c>
      <c r="G211">
        <f>$B$19/$B$1*(G$28/$B$13)^2*((1-(G$28/$B$13)^2)*SIN(G$28*$F211)-2*$B$4*(G$28/$B$13)*COS(G$28*$F211))/((1-(G$28/$B$13)^2)^2+(2*$B$4*(G$28/$B$13))^2)</f>
        <v>-0.29175704351734877</v>
      </c>
      <c r="H211">
        <f>$B$19/$B$1*(H$28/$B$13)^2*((1-(H$28/$B$13)^2)*SIN(H$28*$F211)-2*$B$4*(H$28/$B$13)*COS(H$28*$F211))/((1-(H$28/$B$13)^2)^2+(2*$B$4*(H$28/$B$13))^2)</f>
        <v>-2.4894682936094541</v>
      </c>
      <c r="I211">
        <f>$B$19/$B$1*(I$28/$B$13)^2*((1-(I$28/$B$13)^2)*SIN(I$28*$F211)-2*$B$4*(I$28/$B$13)*COS(I$28*$F211))/((1-(I$28/$B$13)^2)^2+(2*$B$4*(I$28/$B$13))^2)</f>
        <v>0.95840190988333973</v>
      </c>
    </row>
    <row r="212" spans="1:9">
      <c r="A212">
        <f t="shared" si="10"/>
        <v>3.6400000000000028</v>
      </c>
      <c r="B212">
        <f>$B$19/$E$9*1000*((1-(B$28/$B$13)^2)*SIN(B$28*$A212)-2*$B$4*(B$28/$B$13)*COS(B$28*$A212))/((1-(B$28/$B$13)^2)^2+(2*$B$4*(B$28/$B$13))^2)</f>
        <v>-4.2160872896156354</v>
      </c>
      <c r="C212">
        <f>$B$19/$E$9*1000*((1-(C$28/$B$13)^2)*SIN(C$28*$A212)-2*$B$4*(C$28/$B$13)*COS(C$28*$A212))/((1-(C$28/$B$13)^2)^2+(2*$B$4*(C$28/$B$13))^2)</f>
        <v>-37.963540206802449</v>
      </c>
      <c r="D212">
        <f>$B$19/$E$9*1000*((1-(D$28/$B$13)^2)*SIN(D$28*$A212)-2*$B$4*(D$28/$B$13)*COS(D$28*$A212))/((1-(D$28/$B$13)^2)^2+(2*$B$4*(D$28/$B$13))^2)</f>
        <v>29.118038484317459</v>
      </c>
      <c r="F212">
        <f t="shared" si="11"/>
        <v>3.6400000000000028</v>
      </c>
      <c r="G212">
        <f>$B$19/$B$1*(G$28/$B$13)^2*((1-(G$28/$B$13)^2)*SIN(G$28*$F212)-2*$B$4*(G$28/$B$13)*COS(G$28*$F212))/((1-(G$28/$B$13)^2)^2+(2*$B$4*(G$28/$B$13))^2)</f>
        <v>-0.46234570743297093</v>
      </c>
      <c r="H212">
        <f>$B$19/$B$1*(H$28/$B$13)^2*((1-(H$28/$B$13)^2)*SIN(H$28*$F212)-2*$B$4*(H$28/$B$13)*COS(H$28*$F212))/((1-(H$28/$B$13)^2)^2+(2*$B$4*(H$28/$B$13))^2)</f>
        <v>-2.0743813066075587</v>
      </c>
      <c r="I212">
        <f>$B$19/$B$1*(I$28/$B$13)^2*((1-(I$28/$B$13)^2)*SIN(I$28*$F212)-2*$B$4*(I$28/$B$13)*COS(I$28*$F212))/((1-(I$28/$B$13)^2)^2+(2*$B$4*(I$28/$B$13))^2)</f>
        <v>0.95002816785424382</v>
      </c>
    </row>
    <row r="213" spans="1:9">
      <c r="A213">
        <f t="shared" si="10"/>
        <v>3.6600000000000028</v>
      </c>
      <c r="B213">
        <f>$B$19/$E$9*1000*((1-(B$28/$B$13)^2)*SIN(B$28*$A213)-2*$B$4*(B$28/$B$13)*COS(B$28*$A213))/((1-(B$28/$B$13)^2)^2+(2*$B$4*(B$28/$B$13))^2)</f>
        <v>-5.5874061249786386</v>
      </c>
      <c r="C213">
        <f>$B$19/$E$9*1000*((1-(C$28/$B$13)^2)*SIN(C$28*$A213)-2*$B$4*(C$28/$B$13)*COS(C$28*$A213))/((1-(C$28/$B$13)^2)^2+(2*$B$4*(C$28/$B$13))^2)</f>
        <v>-29.538733317130589</v>
      </c>
      <c r="D213">
        <f>$B$19/$E$9*1000*((1-(D$28/$B$13)^2)*SIN(D$28*$A213)-2*$B$4*(D$28/$B$13)*COS(D$28*$A213))/((1-(D$28/$B$13)^2)^2+(2*$B$4*(D$28/$B$13))^2)</f>
        <v>28.481787992567867</v>
      </c>
      <c r="F213">
        <f t="shared" si="11"/>
        <v>3.6600000000000028</v>
      </c>
      <c r="G213">
        <f>$B$19/$B$1*(G$28/$B$13)^2*((1-(G$28/$B$13)^2)*SIN(G$28*$F213)-2*$B$4*(G$28/$B$13)*COS(G$28*$F213))/((1-(G$28/$B$13)^2)^2+(2*$B$4*(G$28/$B$13))^2)</f>
        <v>-0.61272764535292012</v>
      </c>
      <c r="H213">
        <f>$B$19/$B$1*(H$28/$B$13)^2*((1-(H$28/$B$13)^2)*SIN(H$28*$F213)-2*$B$4*(H$28/$B$13)*COS(H$28*$F213))/((1-(H$28/$B$13)^2)^2+(2*$B$4*(H$28/$B$13))^2)</f>
        <v>-1.6140379922455748</v>
      </c>
      <c r="I213">
        <f>$B$19/$B$1*(I$28/$B$13)^2*((1-(I$28/$B$13)^2)*SIN(I$28*$F213)-2*$B$4*(I$28/$B$13)*COS(I$28*$F213))/((1-(I$28/$B$13)^2)^2+(2*$B$4*(I$28/$B$13))^2)</f>
        <v>0.92926935577633629</v>
      </c>
    </row>
    <row r="214" spans="1:9">
      <c r="A214">
        <f t="shared" si="10"/>
        <v>3.6800000000000028</v>
      </c>
      <c r="B214">
        <f>$B$19/$E$9*1000*((1-(B$28/$B$13)^2)*SIN(B$28*$A214)-2*$B$4*(B$28/$B$13)*COS(B$28*$A214))/((1-(B$28/$B$13)^2)^2+(2*$B$4*(B$28/$B$13))^2)</f>
        <v>-6.7145285013308129</v>
      </c>
      <c r="C214">
        <f>$B$19/$E$9*1000*((1-(C$28/$B$13)^2)*SIN(C$28*$A214)-2*$B$4*(C$28/$B$13)*COS(C$28*$A214))/((1-(C$28/$B$13)^2)^2+(2*$B$4*(C$28/$B$13))^2)</f>
        <v>-20.469486284971644</v>
      </c>
      <c r="D214">
        <f>$B$19/$E$9*1000*((1-(D$28/$B$13)^2)*SIN(D$28*$A214)-2*$B$4*(D$28/$B$13)*COS(D$28*$A214))/((1-(D$28/$B$13)^2)^2+(2*$B$4*(D$28/$B$13))^2)</f>
        <v>27.474233837054172</v>
      </c>
      <c r="F214">
        <f t="shared" si="11"/>
        <v>3.6800000000000028</v>
      </c>
      <c r="G214">
        <f>$B$19/$B$1*(G$28/$B$13)^2*((1-(G$28/$B$13)^2)*SIN(G$28*$F214)-2*$B$4*(G$28/$B$13)*COS(G$28*$F214))/((1-(G$28/$B$13)^2)^2+(2*$B$4*(G$28/$B$13))^2)</f>
        <v>-0.73633044497749467</v>
      </c>
      <c r="H214">
        <f>$B$19/$B$1*(H$28/$B$13)^2*((1-(H$28/$B$13)^2)*SIN(H$28*$F214)-2*$B$4*(H$28/$B$13)*COS(H$28*$F214))/((1-(H$28/$B$13)^2)^2+(2*$B$4*(H$28/$B$13))^2)</f>
        <v>-1.1184815608370626</v>
      </c>
      <c r="I214">
        <f>$B$19/$B$1*(I$28/$B$13)^2*((1-(I$28/$B$13)^2)*SIN(I$28*$F214)-2*$B$4*(I$28/$B$13)*COS(I$28*$F214))/((1-(I$28/$B$13)^2)^2+(2*$B$4*(I$28/$B$13))^2)</f>
        <v>0.89639609651156338</v>
      </c>
    </row>
    <row r="215" spans="1:9">
      <c r="A215">
        <f t="shared" si="10"/>
        <v>3.7000000000000028</v>
      </c>
      <c r="B215">
        <f>$B$19/$E$9*1000*((1-(B$28/$B$13)^2)*SIN(B$28*$A215)-2*$B$4*(B$28/$B$13)*COS(B$28*$A215))/((1-(B$28/$B$13)^2)^2+(2*$B$4*(B$28/$B$13))^2)</f>
        <v>-7.548193762292339</v>
      </c>
      <c r="C215">
        <f>$B$19/$E$9*1000*((1-(C$28/$B$13)^2)*SIN(C$28*$A215)-2*$B$4*(C$28/$B$13)*COS(C$28*$A215))/((1-(C$28/$B$13)^2)^2+(2*$B$4*(C$28/$B$13))^2)</f>
        <v>-10.953660907136866</v>
      </c>
      <c r="D215">
        <f>$B$19/$E$9*1000*((1-(D$28/$B$13)^2)*SIN(D$28*$A215)-2*$B$4*(D$28/$B$13)*COS(D$28*$A215))/((1-(D$28/$B$13)^2)^2+(2*$B$4*(D$28/$B$13))^2)</f>
        <v>26.108511027049058</v>
      </c>
      <c r="F215">
        <f t="shared" si="11"/>
        <v>3.7000000000000028</v>
      </c>
      <c r="G215">
        <f>$B$19/$B$1*(G$28/$B$13)^2*((1-(G$28/$B$13)^2)*SIN(G$28*$F215)-2*$B$4*(G$28/$B$13)*COS(G$28*$F215))/((1-(G$28/$B$13)^2)^2+(2*$B$4*(G$28/$B$13))^2)</f>
        <v>-0.82775207085106339</v>
      </c>
      <c r="H215">
        <f>$B$19/$B$1*(H$28/$B$13)^2*((1-(H$28/$B$13)^2)*SIN(H$28*$F215)-2*$B$4*(H$28/$B$13)*COS(H$28*$F215))/((1-(H$28/$B$13)^2)^2+(2*$B$4*(H$28/$B$13))^2)</f>
        <v>-0.59852345963802622</v>
      </c>
      <c r="I215">
        <f>$B$19/$B$1*(I$28/$B$13)^2*((1-(I$28/$B$13)^2)*SIN(I$28*$F215)-2*$B$4*(I$28/$B$13)*COS(I$28*$F215))/((1-(I$28/$B$13)^2)^2+(2*$B$4*(I$28/$B$13))^2)</f>
        <v>0.85183694326761417</v>
      </c>
    </row>
    <row r="216" spans="1:9">
      <c r="A216">
        <f t="shared" si="10"/>
        <v>3.7200000000000029</v>
      </c>
      <c r="B216">
        <f>$B$19/$E$9*1000*((1-(B$28/$B$13)^2)*SIN(B$28*$A216)-2*$B$4*(B$28/$B$13)*COS(B$28*$A216))/((1-(B$28/$B$13)^2)^2+(2*$B$4*(B$28/$B$13))^2)</f>
        <v>-8.0519667355894402</v>
      </c>
      <c r="C216">
        <f>$B$19/$E$9*1000*((1-(C$28/$B$13)^2)*SIN(C$28*$A216)-2*$B$4*(C$28/$B$13)*COS(C$28*$A216))/((1-(C$28/$B$13)^2)^2+(2*$B$4*(C$28/$B$13))^2)</f>
        <v>-1.1988618834126352</v>
      </c>
      <c r="D216">
        <f>$B$19/$E$9*1000*((1-(D$28/$B$13)^2)*SIN(D$28*$A216)-2*$B$4*(D$28/$B$13)*COS(D$28*$A216))/((1-(D$28/$B$13)^2)^2+(2*$B$4*(D$28/$B$13))^2)</f>
        <v>24.4024238479847</v>
      </c>
      <c r="F216">
        <f t="shared" si="11"/>
        <v>3.7200000000000029</v>
      </c>
      <c r="G216">
        <f>$B$19/$B$1*(G$28/$B$13)^2*((1-(G$28/$B$13)^2)*SIN(G$28*$F216)-2*$B$4*(G$28/$B$13)*COS(G$28*$F216))/((1-(G$28/$B$13)^2)^2+(2*$B$4*(G$28/$B$13))^2)</f>
        <v>-0.88299695923331822</v>
      </c>
      <c r="H216">
        <f>$B$19/$B$1*(H$28/$B$13)^2*((1-(H$28/$B$13)^2)*SIN(H$28*$F216)-2*$B$4*(H$28/$B$13)*COS(H$28*$F216))/((1-(H$28/$B$13)^2)^2+(2*$B$4*(H$28/$B$13))^2)</f>
        <v>-6.550750184541243E-2</v>
      </c>
      <c r="I216">
        <f>$B$19/$B$1*(I$28/$B$13)^2*((1-(I$28/$B$13)^2)*SIN(I$28*$F216)-2*$B$4*(I$28/$B$13)*COS(I$28*$F216))/((1-(I$28/$B$13)^2)^2+(2*$B$4*(I$28/$B$13))^2)</f>
        <v>0.79617279275146313</v>
      </c>
    </row>
    <row r="217" spans="1:9">
      <c r="A217">
        <f t="shared" si="10"/>
        <v>3.7400000000000029</v>
      </c>
      <c r="B217">
        <f>$B$19/$E$9*1000*((1-(B$28/$B$13)^2)*SIN(B$28*$A217)-2*$B$4*(B$28/$B$13)*COS(B$28*$A217))/((1-(B$28/$B$13)^2)^2+(2*$B$4*(B$28/$B$13))^2)</f>
        <v>-8.2038301249181078</v>
      </c>
      <c r="C217">
        <f>$B$19/$E$9*1000*((1-(C$28/$B$13)^2)*SIN(C$28*$A217)-2*$B$4*(C$28/$B$13)*COS(C$28*$A217))/((1-(C$28/$B$13)^2)^2+(2*$B$4*(C$28/$B$13))^2)</f>
        <v>8.5820924501779299</v>
      </c>
      <c r="D217">
        <f>$B$19/$E$9*1000*((1-(D$28/$B$13)^2)*SIN(D$28*$A217)-2*$B$4*(D$28/$B$13)*COS(D$28*$A217))/((1-(D$28/$B$13)^2)^2+(2*$B$4*(D$28/$B$13))^2)</f>
        <v>22.37821375536431</v>
      </c>
      <c r="F217">
        <f t="shared" si="11"/>
        <v>3.7400000000000029</v>
      </c>
      <c r="G217">
        <f>$B$19/$B$1*(G$28/$B$13)^2*((1-(G$28/$B$13)^2)*SIN(G$28*$F217)-2*$B$4*(G$28/$B$13)*COS(G$28*$F217))/((1-(G$28/$B$13)^2)^2+(2*$B$4*(G$28/$B$13))^2)</f>
        <v>-0.89965064340756895</v>
      </c>
      <c r="H217">
        <f>$B$19/$B$1*(H$28/$B$13)^2*((1-(H$28/$B$13)^2)*SIN(H$28*$F217)-2*$B$4*(H$28/$B$13)*COS(H$28*$F217))/((1-(H$28/$B$13)^2)^2+(2*$B$4*(H$28/$B$13))^2)</f>
        <v>0.46893761891671615</v>
      </c>
      <c r="I217">
        <f>$B$19/$B$1*(I$28/$B$13)^2*((1-(I$28/$B$13)^2)*SIN(I$28*$F217)-2*$B$4*(I$28/$B$13)*COS(I$28*$F217))/((1-(I$28/$B$13)^2)^2+(2*$B$4*(I$28/$B$13))^2)</f>
        <v>0.73012931229243605</v>
      </c>
    </row>
    <row r="218" spans="1:9">
      <c r="A218">
        <f t="shared" si="10"/>
        <v>3.7600000000000029</v>
      </c>
      <c r="B218">
        <f>$B$19/$E$9*1000*((1-(B$28/$B$13)^2)*SIN(B$28*$A218)-2*$B$4*(B$28/$B$13)*COS(B$28*$A218))/((1-(B$28/$B$13)^2)^2+(2*$B$4*(B$28/$B$13))^2)</f>
        <v>-7.9971467714432922</v>
      </c>
      <c r="C218">
        <f>$B$19/$E$9*1000*((1-(C$28/$B$13)^2)*SIN(C$28*$A218)-2*$B$4*(C$28/$B$13)*COS(C$28*$A218))/((1-(C$28/$B$13)^2)^2+(2*$B$4*(C$28/$B$13))^2)</f>
        <v>18.175813132885569</v>
      </c>
      <c r="D218">
        <f>$B$19/$E$9*1000*((1-(D$28/$B$13)^2)*SIN(D$28*$A218)-2*$B$4*(D$28/$B$13)*COS(D$28*$A218))/((1-(D$28/$B$13)^2)^2+(2*$B$4*(D$28/$B$13))^2)</f>
        <v>20.062269423375557</v>
      </c>
      <c r="F218">
        <f t="shared" si="11"/>
        <v>3.7600000000000029</v>
      </c>
      <c r="G218">
        <f>$B$19/$B$1*(G$28/$B$13)^2*((1-(G$28/$B$13)^2)*SIN(G$28*$F218)-2*$B$4*(G$28/$B$13)*COS(G$28*$F218))/((1-(G$28/$B$13)^2)^2+(2*$B$4*(G$28/$B$13))^2)</f>
        <v>-0.8769852774621586</v>
      </c>
      <c r="H218">
        <f>$B$19/$B$1*(H$28/$B$13)^2*((1-(H$28/$B$13)^2)*SIN(H$28*$F218)-2*$B$4*(H$28/$B$13)*COS(H$28*$F218))/((1-(H$28/$B$13)^2)^2+(2*$B$4*(H$28/$B$13))^2)</f>
        <v>0.9931520292855649</v>
      </c>
      <c r="I218">
        <f>$B$19/$B$1*(I$28/$B$13)^2*((1-(I$28/$B$13)^2)*SIN(I$28*$F218)-2*$B$4*(I$28/$B$13)*COS(I$28*$F218))/((1-(I$28/$B$13)^2)^2+(2*$B$4*(I$28/$B$13))^2)</f>
        <v>0.65456747965880269</v>
      </c>
    </row>
    <row r="219" spans="1:9">
      <c r="A219">
        <f t="shared" si="10"/>
        <v>3.7800000000000029</v>
      </c>
      <c r="B219">
        <f>$B$19/$E$9*1000*((1-(B$28/$B$13)^2)*SIN(B$28*$A219)-2*$B$4*(B$28/$B$13)*COS(B$28*$A219))/((1-(B$28/$B$13)^2)^2+(2*$B$4*(B$28/$B$13))^2)</f>
        <v>-7.4409497294886053</v>
      </c>
      <c r="C219">
        <f>$B$19/$E$9*1000*((1-(C$28/$B$13)^2)*SIN(C$28*$A219)-2*$B$4*(C$28/$B$13)*COS(C$28*$A219))/((1-(C$28/$B$13)^2)^2+(2*$B$4*(C$28/$B$13))^2)</f>
        <v>27.372996039940219</v>
      </c>
      <c r="D219">
        <f>$B$19/$E$9*1000*((1-(D$28/$B$13)^2)*SIN(D$28*$A219)-2*$B$4*(D$28/$B$13)*COS(D$28*$A219))/((1-(D$28/$B$13)^2)^2+(2*$B$4*(D$28/$B$13))^2)</f>
        <v>17.484782728166302</v>
      </c>
      <c r="F219">
        <f t="shared" si="11"/>
        <v>3.7800000000000029</v>
      </c>
      <c r="G219">
        <f>$B$19/$B$1*(G$28/$B$13)^2*((1-(G$28/$B$13)^2)*SIN(G$28*$F219)-2*$B$4*(G$28/$B$13)*COS(G$28*$F219))/((1-(G$28/$B$13)^2)^2+(2*$B$4*(G$28/$B$13))^2)</f>
        <v>-0.81599144664939338</v>
      </c>
      <c r="H219">
        <f>$B$19/$B$1*(H$28/$B$13)^2*((1-(H$28/$B$13)^2)*SIN(H$28*$F219)-2*$B$4*(H$28/$B$13)*COS(H$28*$F219))/((1-(H$28/$B$13)^2)^2+(2*$B$4*(H$28/$B$13))^2)</f>
        <v>1.4956990570895259</v>
      </c>
      <c r="I219">
        <f>$B$19/$B$1*(I$28/$B$13)^2*((1-(I$28/$B$13)^2)*SIN(I$28*$F219)-2*$B$4*(I$28/$B$13)*COS(I$28*$F219))/((1-(I$28/$B$13)^2)^2+(2*$B$4*(I$28/$B$13))^2)</f>
        <v>0.570472358895872</v>
      </c>
    </row>
    <row r="220" spans="1:9">
      <c r="A220">
        <f t="shared" si="10"/>
        <v>3.8000000000000029</v>
      </c>
      <c r="B220">
        <f>$B$19/$E$9*1000*((1-(B$28/$B$13)^2)*SIN(B$28*$A220)-2*$B$4*(B$28/$B$13)*COS(B$28*$A220))/((1-(B$28/$B$13)^2)^2+(2*$B$4*(B$28/$B$13))^2)</f>
        <v>-6.5595474787169783</v>
      </c>
      <c r="C220">
        <f>$B$19/$E$9*1000*((1-(C$28/$B$13)^2)*SIN(C$28*$A220)-2*$B$4*(C$28/$B$13)*COS(C$28*$A220))/((1-(C$28/$B$13)^2)^2+(2*$B$4*(C$28/$B$13))^2)</f>
        <v>35.972988225277398</v>
      </c>
      <c r="D220">
        <f>$B$19/$E$9*1000*((1-(D$28/$B$13)^2)*SIN(D$28*$A220)-2*$B$4*(D$28/$B$13)*COS(D$28*$A220))/((1-(D$28/$B$13)^2)^2+(2*$B$4*(D$28/$B$13))^2)</f>
        <v>14.679355150566474</v>
      </c>
      <c r="F220">
        <f t="shared" si="11"/>
        <v>3.8000000000000029</v>
      </c>
      <c r="G220">
        <f>$B$19/$B$1*(G$28/$B$13)^2*((1-(G$28/$B$13)^2)*SIN(G$28*$F220)-2*$B$4*(G$28/$B$13)*COS(G$28*$F220))/((1-(G$28/$B$13)^2)^2+(2*$B$4*(G$28/$B$13))^2)</f>
        <v>-0.7193348740566633</v>
      </c>
      <c r="H220">
        <f>$B$19/$B$1*(H$28/$B$13)^2*((1-(H$28/$B$13)^2)*SIN(H$28*$F220)-2*$B$4*(H$28/$B$13)*COS(H$28*$F220))/((1-(H$28/$B$13)^2)^2+(2*$B$4*(H$28/$B$13))^2)</f>
        <v>1.9656147427462061</v>
      </c>
      <c r="I220">
        <f>$B$19/$B$1*(I$28/$B$13)^2*((1-(I$28/$B$13)^2)*SIN(I$28*$F220)-2*$B$4*(I$28/$B$13)*COS(I$28*$F220))/((1-(I$28/$B$13)^2)^2+(2*$B$4*(I$28/$B$13))^2)</f>
        <v>0.47894025850970101</v>
      </c>
    </row>
    <row r="221" spans="1:9">
      <c r="A221">
        <f t="shared" si="10"/>
        <v>3.8200000000000029</v>
      </c>
      <c r="B221">
        <f>$B$19/$E$9*1000*((1-(B$28/$B$13)^2)*SIN(B$28*$A221)-2*$B$4*(B$28/$B$13)*COS(B$28*$A221))/((1-(B$28/$B$13)^2)^2+(2*$B$4*(B$28/$B$13))^2)</f>
        <v>-5.3914615269243873</v>
      </c>
      <c r="C221">
        <f>$B$19/$E$9*1000*((1-(C$28/$B$13)^2)*SIN(C$28*$A221)-2*$B$4*(C$28/$B$13)*COS(C$28*$A221))/((1-(C$28/$B$13)^2)^2+(2*$B$4*(C$28/$B$13))^2)</f>
        <v>43.78816552337161</v>
      </c>
      <c r="D221">
        <f>$B$19/$E$9*1000*((1-(D$28/$B$13)^2)*SIN(D$28*$A221)-2*$B$4*(D$28/$B$13)*COS(D$28*$A221))/((1-(D$28/$B$13)^2)^2+(2*$B$4*(D$28/$B$13))^2)</f>
        <v>11.682559729398706</v>
      </c>
      <c r="F221">
        <f t="shared" si="11"/>
        <v>3.8200000000000029</v>
      </c>
      <c r="G221">
        <f>$B$19/$B$1*(G$28/$B$13)^2*((1-(G$28/$B$13)^2)*SIN(G$28*$F221)-2*$B$4*(G$28/$B$13)*COS(G$28*$F221))/((1-(G$28/$B$13)^2)^2+(2*$B$4*(G$28/$B$13))^2)</f>
        <v>-0.59123991571596535</v>
      </c>
      <c r="H221">
        <f>$B$19/$B$1*(H$28/$B$13)^2*((1-(H$28/$B$13)^2)*SIN(H$28*$F221)-2*$B$4*(H$28/$B$13)*COS(H$28*$F221))/((1-(H$28/$B$13)^2)^2+(2*$B$4*(H$28/$B$13))^2)</f>
        <v>2.3926470375922366</v>
      </c>
      <c r="I221">
        <f>$B$19/$B$1*(I$28/$B$13)^2*((1-(I$28/$B$13)^2)*SIN(I$28*$F221)-2*$B$4*(I$28/$B$13)*COS(I$28*$F221))/((1-(I$28/$B$13)^2)^2+(2*$B$4*(I$28/$B$13))^2)</f>
        <v>0.38116443940913297</v>
      </c>
    </row>
    <row r="222" spans="1:9">
      <c r="A222">
        <f t="shared" si="10"/>
        <v>3.840000000000003</v>
      </c>
      <c r="B222">
        <f>$B$19/$E$9*1000*((1-(B$28/$B$13)^2)*SIN(B$28*$A222)-2*$B$4*(B$28/$B$13)*COS(B$28*$A222))/((1-(B$28/$B$13)^2)^2+(2*$B$4*(B$28/$B$13))^2)</f>
        <v>-3.9877428353024369</v>
      </c>
      <c r="C222">
        <f>$B$19/$E$9*1000*((1-(C$28/$B$13)^2)*SIN(C$28*$A222)-2*$B$4*(C$28/$B$13)*COS(C$28*$A222))/((1-(C$28/$B$13)^2)^2+(2*$B$4*(C$28/$B$13))^2)</f>
        <v>50.648025904989787</v>
      </c>
      <c r="D222">
        <f>$B$19/$E$9*1000*((1-(D$28/$B$13)^2)*SIN(D$28*$A222)-2*$B$4*(D$28/$B$13)*COS(D$28*$A222))/((1-(D$28/$B$13)^2)^2+(2*$B$4*(D$28/$B$13))^2)</f>
        <v>8.5334642759856685</v>
      </c>
      <c r="F222">
        <f t="shared" si="11"/>
        <v>3.840000000000003</v>
      </c>
      <c r="G222">
        <f>$B$19/$B$1*(G$28/$B$13)^2*((1-(G$28/$B$13)^2)*SIN(G$28*$F222)-2*$B$4*(G$28/$B$13)*COS(G$28*$F222))/((1-(G$28/$B$13)^2)^2+(2*$B$4*(G$28/$B$13))^2)</f>
        <v>-0.4373049359745943</v>
      </c>
      <c r="H222">
        <f>$B$19/$B$1*(H$28/$B$13)^2*((1-(H$28/$B$13)^2)*SIN(H$28*$F222)-2*$B$4*(H$28/$B$13)*COS(H$28*$F222))/((1-(H$28/$B$13)^2)^2+(2*$B$4*(H$28/$B$13))^2)</f>
        <v>2.7674794706069208</v>
      </c>
      <c r="I222">
        <f>$B$19/$B$1*(I$28/$B$13)^2*((1-(I$28/$B$13)^2)*SIN(I$28*$F222)-2*$B$4*(I$28/$B$13)*COS(I$28*$F222))/((1-(I$28/$B$13)^2)^2+(2*$B$4*(I$28/$B$13))^2)</f>
        <v>0.2784195589249816</v>
      </c>
    </row>
    <row r="223" spans="1:9">
      <c r="A223">
        <f t="shared" si="10"/>
        <v>3.860000000000003</v>
      </c>
      <c r="B223">
        <f>$B$19/$E$9*1000*((1-(B$28/$B$13)^2)*SIN(B$28*$A223)-2*$B$4*(B$28/$B$13)*COS(B$28*$A223))/((1-(B$28/$B$13)^2)^2+(2*$B$4*(B$28/$B$13))^2)</f>
        <v>-2.4097406464646163</v>
      </c>
      <c r="C223">
        <f>$B$19/$E$9*1000*((1-(C$28/$B$13)^2)*SIN(C$28*$A223)-2*$B$4*(C$28/$B$13)*COS(C$28*$A223))/((1-(C$28/$B$13)^2)^2+(2*$B$4*(C$28/$B$13))^2)</f>
        <v>56.402909283008029</v>
      </c>
      <c r="D223">
        <f>$B$19/$E$9*1000*((1-(D$28/$B$13)^2)*SIN(D$28*$A223)-2*$B$4*(D$28/$B$13)*COS(D$28*$A223))/((1-(D$28/$B$13)^2)^2+(2*$B$4*(D$28/$B$13))^2)</f>
        <v>5.273122065483494</v>
      </c>
      <c r="F223">
        <f t="shared" si="11"/>
        <v>3.860000000000003</v>
      </c>
      <c r="G223">
        <f>$B$19/$B$1*(G$28/$B$13)^2*((1-(G$28/$B$13)^2)*SIN(G$28*$F223)-2*$B$4*(G$28/$B$13)*COS(G$28*$F223))/((1-(G$28/$B$13)^2)^2+(2*$B$4*(G$28/$B$13))^2)</f>
        <v>-0.26425763210923431</v>
      </c>
      <c r="H223">
        <f>$B$19/$B$1*(H$28/$B$13)^2*((1-(H$28/$B$13)^2)*SIN(H$28*$F223)-2*$B$4*(H$28/$B$13)*COS(H$28*$F223))/((1-(H$28/$B$13)^2)^2+(2*$B$4*(H$28/$B$13))^2)</f>
        <v>3.0819344038412173</v>
      </c>
      <c r="I223">
        <f>$B$19/$B$1*(I$28/$B$13)^2*((1-(I$28/$B$13)^2)*SIN(I$28*$F223)-2*$B$4*(I$28/$B$13)*COS(I$28*$F223))/((1-(I$28/$B$13)^2)^2+(2*$B$4*(I$28/$B$13))^2)</f>
        <v>0.17204505370240422</v>
      </c>
    </row>
    <row r="224" spans="1:9">
      <c r="A224">
        <f t="shared" ref="A224:A280" si="12">A223+0.02</f>
        <v>3.880000000000003</v>
      </c>
      <c r="B224">
        <f>$B$19/$E$9*1000*((1-(B$28/$B$13)^2)*SIN(B$28*$A224)-2*$B$4*(B$28/$B$13)*COS(B$28*$A224))/((1-(B$28/$B$13)^2)^2+(2*$B$4*(B$28/$B$13))^2)</f>
        <v>-0.72642122815780719</v>
      </c>
      <c r="C224">
        <f>$B$19/$E$9*1000*((1-(C$28/$B$13)^2)*SIN(C$28*$A224)-2*$B$4*(C$28/$B$13)*COS(C$28*$A224))/((1-(C$28/$B$13)^2)^2+(2*$B$4*(C$28/$B$13))^2)</f>
        <v>60.927262614094822</v>
      </c>
      <c r="D224">
        <f>$B$19/$E$9*1000*((1-(D$28/$B$13)^2)*SIN(D$28*$A224)-2*$B$4*(D$28/$B$13)*COS(D$28*$A224))/((1-(D$28/$B$13)^2)^2+(2*$B$4*(D$28/$B$13))^2)</f>
        <v>1.9440366446568764</v>
      </c>
      <c r="F224">
        <f t="shared" ref="F224:F280" si="13">F223+0.02</f>
        <v>3.880000000000003</v>
      </c>
      <c r="G224">
        <f>$B$19/$B$1*(G$28/$B$13)^2*((1-(G$28/$B$13)^2)*SIN(G$28*$F224)-2*$B$4*(G$28/$B$13)*COS(G$28*$F224))/((1-(G$28/$B$13)^2)^2+(2*$B$4*(G$28/$B$13))^2)</f>
        <v>-7.966100167190035E-2</v>
      </c>
      <c r="H224">
        <f>$B$19/$B$1*(H$28/$B$13)^2*((1-(H$28/$B$13)^2)*SIN(H$28*$F224)-2*$B$4*(H$28/$B$13)*COS(H$28*$F224))/((1-(H$28/$B$13)^2)^2+(2*$B$4*(H$28/$B$13))^2)</f>
        <v>3.3291514421724417</v>
      </c>
      <c r="I224">
        <f>$B$19/$B$1*(I$28/$B$13)^2*((1-(I$28/$B$13)^2)*SIN(I$28*$F224)-2*$B$4*(I$28/$B$13)*COS(I$28*$F224))/((1-(I$28/$B$13)^2)^2+(2*$B$4*(I$28/$B$13))^2)</f>
        <v>6.3427678095816495E-2</v>
      </c>
    </row>
    <row r="225" spans="1:9">
      <c r="A225">
        <f t="shared" si="12"/>
        <v>3.900000000000003</v>
      </c>
      <c r="B225">
        <f>$B$19/$E$9*1000*((1-(B$28/$B$13)^2)*SIN(B$28*$A225)-2*$B$4*(B$28/$B$13)*COS(B$28*$A225))/((1-(B$28/$B$13)^2)^2+(2*$B$4*(B$28/$B$13))^2)</f>
        <v>0.98864628357534523</v>
      </c>
      <c r="C225">
        <f>$B$19/$E$9*1000*((1-(C$28/$B$13)^2)*SIN(C$28*$A225)-2*$B$4*(C$28/$B$13)*COS(C$28*$A225))/((1-(C$28/$B$13)^2)^2+(2*$B$4*(C$28/$B$13))^2)</f>
        <v>64.12237906224432</v>
      </c>
      <c r="D225">
        <f>$B$19/$E$9*1000*((1-(D$28/$B$13)^2)*SIN(D$28*$A225)-2*$B$4*(D$28/$B$13)*COS(D$28*$A225))/((1-(D$28/$B$13)^2)^2+(2*$B$4*(D$28/$B$13))^2)</f>
        <v>-1.4103922668537212</v>
      </c>
      <c r="F225">
        <f t="shared" si="13"/>
        <v>3.900000000000003</v>
      </c>
      <c r="G225">
        <f>$B$19/$B$1*(G$28/$B$13)^2*((1-(G$28/$B$13)^2)*SIN(G$28*$F225)-2*$B$4*(G$28/$B$13)*COS(G$28*$F225))/((1-(G$28/$B$13)^2)^2+(2*$B$4*(G$28/$B$13))^2)</f>
        <v>0.10841719679439848</v>
      </c>
      <c r="H225">
        <f>$B$19/$B$1*(H$28/$B$13)^2*((1-(H$28/$B$13)^2)*SIN(H$28*$F225)-2*$B$4*(H$28/$B$13)*COS(H$28*$F225))/((1-(H$28/$B$13)^2)^2+(2*$B$4*(H$28/$B$13))^2)</f>
        <v>3.5037371050576986</v>
      </c>
      <c r="I225">
        <f>$B$19/$B$1*(I$28/$B$13)^2*((1-(I$28/$B$13)^2)*SIN(I$28*$F225)-2*$B$4*(I$28/$B$13)*COS(I$28*$F225))/((1-(I$28/$B$13)^2)^2+(2*$B$4*(I$28/$B$13))^2)</f>
        <v>-4.6016574294882241E-2</v>
      </c>
    </row>
    <row r="226" spans="1:9">
      <c r="A226">
        <f t="shared" si="12"/>
        <v>3.920000000000003</v>
      </c>
      <c r="B226">
        <f>$B$19/$E$9*1000*((1-(B$28/$B$13)^2)*SIN(B$28*$A226)-2*$B$4*(B$28/$B$13)*COS(B$28*$A226))/((1-(B$28/$B$13)^2)^2+(2*$B$4*(B$28/$B$13))^2)</f>
        <v>2.6605052086650409</v>
      </c>
      <c r="C226">
        <f>$B$19/$E$9*1000*((1-(C$28/$B$13)^2)*SIN(C$28*$A226)-2*$B$4*(C$28/$B$13)*COS(C$28*$A226))/((1-(C$28/$B$13)^2)^2+(2*$B$4*(C$28/$B$13))^2)</f>
        <v>65.91855146442424</v>
      </c>
      <c r="D226">
        <f>$B$19/$E$9*1000*((1-(D$28/$B$13)^2)*SIN(D$28*$A226)-2*$B$4*(D$28/$B$13)*COS(D$28*$A226))/((1-(D$28/$B$13)^2)^2+(2*$B$4*(D$28/$B$13))^2)</f>
        <v>-4.7464345582488967</v>
      </c>
      <c r="F226">
        <f t="shared" si="13"/>
        <v>3.920000000000003</v>
      </c>
      <c r="G226">
        <f>$B$19/$B$1*(G$28/$B$13)^2*((1-(G$28/$B$13)^2)*SIN(G$28*$F226)-2*$B$4*(G$28/$B$13)*COS(G$28*$F226))/((1-(G$28/$B$13)^2)^2+(2*$B$4*(G$28/$B$13))^2)</f>
        <v>0.29175704351735171</v>
      </c>
      <c r="H226">
        <f>$B$19/$B$1*(H$28/$B$13)^2*((1-(H$28/$B$13)^2)*SIN(H$28*$F226)-2*$B$4*(H$28/$B$13)*COS(H$28*$F226))/((1-(H$28/$B$13)^2)^2+(2*$B$4*(H$28/$B$13))^2)</f>
        <v>3.6018824949299209</v>
      </c>
      <c r="I226">
        <f>$B$19/$B$1*(I$28/$B$13)^2*((1-(I$28/$B$13)^2)*SIN(I$28*$F226)-2*$B$4*(I$28/$B$13)*COS(I$28*$F226))/((1-(I$28/$B$13)^2)^2+(2*$B$4*(I$28/$B$13))^2)</f>
        <v>-0.15486093026636666</v>
      </c>
    </row>
    <row r="227" spans="1:9">
      <c r="A227">
        <f t="shared" si="12"/>
        <v>3.9400000000000031</v>
      </c>
      <c r="B227">
        <f>$B$19/$E$9*1000*((1-(B$28/$B$13)^2)*SIN(B$28*$A227)-2*$B$4*(B$28/$B$13)*COS(B$28*$A227))/((1-(B$28/$B$13)^2)^2+(2*$B$4*(B$28/$B$13))^2)</f>
        <v>4.2160872896156603</v>
      </c>
      <c r="C227">
        <f>$B$19/$E$9*1000*((1-(C$28/$B$13)^2)*SIN(C$28*$A227)-2*$B$4*(C$28/$B$13)*COS(C$28*$A227))/((1-(C$28/$B$13)^2)^2+(2*$B$4*(C$28/$B$13))^2)</f>
        <v>66.276593116642772</v>
      </c>
      <c r="D227">
        <f>$B$19/$E$9*1000*((1-(D$28/$B$13)^2)*SIN(D$28*$A227)-2*$B$4*(D$28/$B$13)*COS(D$28*$A227))/((1-(D$28/$B$13)^2)^2+(2*$B$4*(D$28/$B$13))^2)</f>
        <v>-8.0205998164410648</v>
      </c>
      <c r="F227">
        <f t="shared" si="13"/>
        <v>3.9400000000000031</v>
      </c>
      <c r="G227">
        <f>$B$19/$B$1*(G$28/$B$13)^2*((1-(G$28/$B$13)^2)*SIN(G$28*$F227)-2*$B$4*(G$28/$B$13)*COS(G$28*$F227))/((1-(G$28/$B$13)^2)^2+(2*$B$4*(G$28/$B$13))^2)</f>
        <v>0.46234570743297354</v>
      </c>
      <c r="H227">
        <f>$B$19/$B$1*(H$28/$B$13)^2*((1-(H$28/$B$13)^2)*SIN(H$28*$F227)-2*$B$4*(H$28/$B$13)*COS(H$28*$F227))/((1-(H$28/$B$13)^2)^2+(2*$B$4*(H$28/$B$13))^2)</f>
        <v>3.6214463950905253</v>
      </c>
      <c r="I227">
        <f>$B$19/$B$1*(I$28/$B$13)^2*((1-(I$28/$B$13)^2)*SIN(I$28*$F227)-2*$B$4*(I$28/$B$13)*COS(I$28*$F227))/((1-(I$28/$B$13)^2)^2+(2*$B$4*(I$28/$B$13))^2)</f>
        <v>-0.26168643718255602</v>
      </c>
    </row>
    <row r="228" spans="1:9">
      <c r="A228">
        <f t="shared" si="12"/>
        <v>3.9600000000000031</v>
      </c>
      <c r="B228">
        <f>$B$19/$E$9*1000*((1-(B$28/$B$13)^2)*SIN(B$28*$A228)-2*$B$4*(B$28/$B$13)*COS(B$28*$A228))/((1-(B$28/$B$13)^2)^2+(2*$B$4*(B$28/$B$13))^2)</f>
        <v>5.58740612497866</v>
      </c>
      <c r="C228">
        <f>$B$19/$E$9*1000*((1-(C$28/$B$13)^2)*SIN(C$28*$A228)-2*$B$4*(C$28/$B$13)*COS(C$28*$A228))/((1-(C$28/$B$13)^2)^2+(2*$B$4*(C$28/$B$13))^2)</f>
        <v>65.188692701776205</v>
      </c>
      <c r="D228">
        <f>$B$19/$E$9*1000*((1-(D$28/$B$13)^2)*SIN(D$28*$A228)-2*$B$4*(D$28/$B$13)*COS(D$28*$A228))/((1-(D$28/$B$13)^2)^2+(2*$B$4*(D$28/$B$13))^2)</f>
        <v>-11.190204290099469</v>
      </c>
      <c r="F228">
        <f t="shared" si="13"/>
        <v>3.9600000000000031</v>
      </c>
      <c r="G228">
        <f>$B$19/$B$1*(G$28/$B$13)^2*((1-(G$28/$B$13)^2)*SIN(G$28*$F228)-2*$B$4*(G$28/$B$13)*COS(G$28*$F228))/((1-(G$28/$B$13)^2)^2+(2*$B$4*(G$28/$B$13))^2)</f>
        <v>0.61272764535292235</v>
      </c>
      <c r="H228">
        <f>$B$19/$B$1*(H$28/$B$13)^2*((1-(H$28/$B$13)^2)*SIN(H$28*$F228)-2*$B$4*(H$28/$B$13)*COS(H$28*$F228))/((1-(H$28/$B$13)^2)^2+(2*$B$4*(H$28/$B$13))^2)</f>
        <v>3.5620019841700326</v>
      </c>
      <c r="I228">
        <f>$B$19/$B$1*(I$28/$B$13)^2*((1-(I$28/$B$13)^2)*SIN(I$28*$F228)-2*$B$4*(I$28/$B$13)*COS(I$28*$F228))/((1-(I$28/$B$13)^2)^2+(2*$B$4*(I$28/$B$13))^2)</f>
        <v>-0.36510046119224693</v>
      </c>
    </row>
    <row r="229" spans="1:9">
      <c r="A229">
        <f t="shared" si="12"/>
        <v>3.9800000000000031</v>
      </c>
      <c r="B229">
        <f>$B$19/$E$9*1000*((1-(B$28/$B$13)^2)*SIN(B$28*$A229)-2*$B$4*(B$28/$B$13)*COS(B$28*$A229))/((1-(B$28/$B$13)^2)^2+(2*$B$4*(B$28/$B$13))^2)</f>
        <v>6.7145285013308289</v>
      </c>
      <c r="C229">
        <f>$B$19/$E$9*1000*((1-(C$28/$B$13)^2)*SIN(C$28*$A229)-2*$B$4*(C$28/$B$13)*COS(C$28*$A229))/((1-(C$28/$B$13)^2)^2+(2*$B$4*(C$28/$B$13))^2)</f>
        <v>62.678584707381653</v>
      </c>
      <c r="D229">
        <f>$B$19/$E$9*1000*((1-(D$28/$B$13)^2)*SIN(D$28*$A229)-2*$B$4*(D$28/$B$13)*COS(D$28*$A229))/((1-(D$28/$B$13)^2)^2+(2*$B$4*(D$28/$B$13))^2)</f>
        <v>-14.213927337624558</v>
      </c>
      <c r="F229">
        <f t="shared" si="13"/>
        <v>3.9800000000000031</v>
      </c>
      <c r="G229">
        <f>$B$19/$B$1*(G$28/$B$13)^2*((1-(G$28/$B$13)^2)*SIN(G$28*$F229)-2*$B$4*(G$28/$B$13)*COS(G$28*$F229))/((1-(G$28/$B$13)^2)^2+(2*$B$4*(G$28/$B$13))^2)</f>
        <v>0.73633044497749645</v>
      </c>
      <c r="H229">
        <f>$B$19/$B$1*(H$28/$B$13)^2*((1-(H$28/$B$13)^2)*SIN(H$28*$F229)-2*$B$4*(H$28/$B$13)*COS(H$28*$F229))/((1-(H$28/$B$13)^2)^2+(2*$B$4*(H$28/$B$13))^2)</f>
        <v>3.4248461479973766</v>
      </c>
      <c r="I229">
        <f>$B$19/$B$1*(I$28/$B$13)^2*((1-(I$28/$B$13)^2)*SIN(I$28*$F229)-2*$B$4*(I$28/$B$13)*COS(I$28*$F229))/((1-(I$28/$B$13)^2)^2+(2*$B$4*(I$28/$B$13))^2)</f>
        <v>-0.46375484234110287</v>
      </c>
    </row>
    <row r="230" spans="1:9">
      <c r="A230">
        <f t="shared" si="12"/>
        <v>4.0000000000000027</v>
      </c>
      <c r="B230">
        <f>$B$19/$E$9*1000*((1-(B$28/$B$13)^2)*SIN(B$28*$A230)-2*$B$4*(B$28/$B$13)*COS(B$28*$A230))/((1-(B$28/$B$13)^2)^2+(2*$B$4*(B$28/$B$13))^2)</f>
        <v>7.5481937622923256</v>
      </c>
      <c r="C230">
        <f>$B$19/$E$9*1000*((1-(C$28/$B$13)^2)*SIN(C$28*$A230)-2*$B$4*(C$28/$B$13)*COS(C$28*$A230))/((1-(C$28/$B$13)^2)^2+(2*$B$4*(C$28/$B$13))^2)</f>
        <v>58.801031615526263</v>
      </c>
      <c r="D230">
        <f>$B$19/$E$9*1000*((1-(D$28/$B$13)^2)*SIN(D$28*$A230)-2*$B$4*(D$28/$B$13)*COS(D$28*$A230))/((1-(D$28/$B$13)^2)^2+(2*$B$4*(D$28/$B$13))^2)</f>
        <v>-17.052350104903333</v>
      </c>
      <c r="F230">
        <f t="shared" si="13"/>
        <v>4.0000000000000027</v>
      </c>
      <c r="G230">
        <f>$B$19/$B$1*(G$28/$B$13)^2*((1-(G$28/$B$13)^2)*SIN(G$28*$F230)-2*$B$4*(G$28/$B$13)*COS(G$28*$F230))/((1-(G$28/$B$13)^2)^2+(2*$B$4*(G$28/$B$13))^2)</f>
        <v>0.82775207085106206</v>
      </c>
      <c r="H230">
        <f>$B$19/$B$1*(H$28/$B$13)^2*((1-(H$28/$B$13)^2)*SIN(H$28*$F230)-2*$B$4*(H$28/$B$13)*COS(H$28*$F230))/((1-(H$28/$B$13)^2)^2+(2*$B$4*(H$28/$B$13))^2)</f>
        <v>3.212971185722866</v>
      </c>
      <c r="I230">
        <f>$B$19/$B$1*(I$28/$B$13)^2*((1-(I$28/$B$13)^2)*SIN(I$28*$F230)-2*$B$4*(I$28/$B$13)*COS(I$28*$F230))/((1-(I$28/$B$13)^2)^2+(2*$B$4*(I$28/$B$13))^2)</f>
        <v>-0.55636346989841468</v>
      </c>
    </row>
    <row r="231" spans="1:9">
      <c r="A231">
        <f t="shared" si="12"/>
        <v>4.0200000000000022</v>
      </c>
      <c r="B231">
        <f>$B$19/$E$9*1000*((1-(B$28/$B$13)^2)*SIN(B$28*$A231)-2*$B$4*(B$28/$B$13)*COS(B$28*$A231))/((1-(B$28/$B$13)^2)^2+(2*$B$4*(B$28/$B$13))^2)</f>
        <v>8.0519667355894224</v>
      </c>
      <c r="C231">
        <f>$B$19/$E$9*1000*((1-(C$28/$B$13)^2)*SIN(C$28*$A231)-2*$B$4*(C$28/$B$13)*COS(C$28*$A231))/((1-(C$28/$B$13)^2)^2+(2*$B$4*(C$28/$B$13))^2)</f>
        <v>53.640629161585458</v>
      </c>
      <c r="D231">
        <f>$B$19/$E$9*1000*((1-(D$28/$B$13)^2)*SIN(D$28*$A231)-2*$B$4*(D$28/$B$13)*COS(D$28*$A231))/((1-(D$28/$B$13)^2)^2+(2*$B$4*(D$28/$B$13))^2)</f>
        <v>-19.668469410356241</v>
      </c>
      <c r="F231">
        <f t="shared" si="13"/>
        <v>4.0200000000000022</v>
      </c>
      <c r="G231">
        <f>$B$19/$B$1*(G$28/$B$13)^2*((1-(G$28/$B$13)^2)*SIN(G$28*$F231)-2*$B$4*(G$28/$B$13)*COS(G$28*$F231))/((1-(G$28/$B$13)^2)^2+(2*$B$4*(G$28/$B$13))^2)</f>
        <v>0.88299695923331634</v>
      </c>
      <c r="H231">
        <f>$B$19/$B$1*(H$28/$B$13)^2*((1-(H$28/$B$13)^2)*SIN(H$28*$F231)-2*$B$4*(H$28/$B$13)*COS(H$28*$F231))/((1-(H$28/$B$13)^2)^2+(2*$B$4*(H$28/$B$13))^2)</f>
        <v>2.9309995274761858</v>
      </c>
      <c r="I231">
        <f>$B$19/$B$1*(I$28/$B$13)^2*((1-(I$28/$B$13)^2)*SIN(I$28*$F231)-2*$B$4*(I$28/$B$13)*COS(I$28*$F231))/((1-(I$28/$B$13)^2)^2+(2*$B$4*(I$28/$B$13))^2)</f>
        <v>-0.64171904877733321</v>
      </c>
    </row>
    <row r="232" spans="1:9">
      <c r="A232">
        <f t="shared" si="12"/>
        <v>4.0400000000000018</v>
      </c>
      <c r="B232">
        <f>$B$19/$E$9*1000*((1-(B$28/$B$13)^2)*SIN(B$28*$A232)-2*$B$4*(B$28/$B$13)*COS(B$28*$A232))/((1-(B$28/$B$13)^2)^2+(2*$B$4*(B$28/$B$13))^2)</f>
        <v>8.2038301249181078</v>
      </c>
      <c r="C232">
        <f>$B$19/$E$9*1000*((1-(C$28/$B$13)^2)*SIN(C$28*$A232)-2*$B$4*(C$28/$B$13)*COS(C$28*$A232))/((1-(C$28/$B$13)^2)^2+(2*$B$4*(C$28/$B$13))^2)</f>
        <v>47.309960727419302</v>
      </c>
      <c r="D232">
        <f>$B$19/$E$9*1000*((1-(D$28/$B$13)^2)*SIN(D$28*$A232)-2*$B$4*(D$28/$B$13)*COS(D$28*$A232))/((1-(D$28/$B$13)^2)^2+(2*$B$4*(D$28/$B$13))^2)</f>
        <v>-22.028180137997939</v>
      </c>
      <c r="F232">
        <f t="shared" si="13"/>
        <v>4.0400000000000018</v>
      </c>
      <c r="G232">
        <f>$B$19/$B$1*(G$28/$B$13)^2*((1-(G$28/$B$13)^2)*SIN(G$28*$F232)-2*$B$4*(G$28/$B$13)*COS(G$28*$F232))/((1-(G$28/$B$13)^2)^2+(2*$B$4*(G$28/$B$13))^2)</f>
        <v>0.89965064340756906</v>
      </c>
      <c r="H232">
        <f>$B$19/$B$1*(H$28/$B$13)^2*((1-(H$28/$B$13)^2)*SIN(H$28*$F232)-2*$B$4*(H$28/$B$13)*COS(H$28*$F232))/((1-(H$28/$B$13)^2)^2+(2*$B$4*(H$28/$B$13))^2)</f>
        <v>2.5850828878101164</v>
      </c>
      <c r="I232">
        <f>$B$19/$B$1*(I$28/$B$13)^2*((1-(I$28/$B$13)^2)*SIN(I$28*$F232)-2*$B$4*(I$28/$B$13)*COS(I$28*$F232))/((1-(I$28/$B$13)^2)^2+(2*$B$4*(I$28/$B$13))^2)</f>
        <v>-0.71870883847263989</v>
      </c>
    </row>
    <row r="233" spans="1:9">
      <c r="A233">
        <f t="shared" si="12"/>
        <v>4.0600000000000014</v>
      </c>
      <c r="B233">
        <f>$B$19/$E$9*1000*((1-(B$28/$B$13)^2)*SIN(B$28*$A233)-2*$B$4*(B$28/$B$13)*COS(B$28*$A233))/((1-(B$28/$B$13)^2)^2+(2*$B$4*(B$28/$B$13))^2)</f>
        <v>7.9971467714433135</v>
      </c>
      <c r="C233">
        <f>$B$19/$E$9*1000*((1-(C$28/$B$13)^2)*SIN(C$28*$A233)-2*$B$4*(C$28/$B$13)*COS(C$28*$A233))/((1-(C$28/$B$13)^2)^2+(2*$B$4*(C$28/$B$13))^2)</f>
        <v>39.947141134132423</v>
      </c>
      <c r="D233">
        <f>$B$19/$E$9*1000*((1-(D$28/$B$13)^2)*SIN(D$28*$A233)-2*$B$4*(D$28/$B$13)*COS(D$28*$A233))/((1-(D$28/$B$13)^2)^2+(2*$B$4*(D$28/$B$13))^2)</f>
        <v>-24.100719849781015</v>
      </c>
      <c r="F233">
        <f t="shared" si="13"/>
        <v>4.0600000000000014</v>
      </c>
      <c r="G233">
        <f>$B$19/$B$1*(G$28/$B$13)^2*((1-(G$28/$B$13)^2)*SIN(G$28*$F233)-2*$B$4*(G$28/$B$13)*COS(G$28*$F233))/((1-(G$28/$B$13)^2)^2+(2*$B$4*(G$28/$B$13))^2)</f>
        <v>0.87698527746216082</v>
      </c>
      <c r="H233">
        <f>$B$19/$B$1*(H$28/$B$13)^2*((1-(H$28/$B$13)^2)*SIN(H$28*$F233)-2*$B$4*(H$28/$B$13)*COS(H$28*$F233))/((1-(H$28/$B$13)^2)^2+(2*$B$4*(H$28/$B$13))^2)</f>
        <v>2.1827680550774873</v>
      </c>
      <c r="I233">
        <f>$B$19/$B$1*(I$28/$B$13)^2*((1-(I$28/$B$13)^2)*SIN(I$28*$F233)-2*$B$4*(I$28/$B$13)*COS(I$28*$F233))/((1-(I$28/$B$13)^2)^2+(2*$B$4*(I$28/$B$13))^2)</f>
        <v>-0.78632915933494307</v>
      </c>
    </row>
    <row r="234" spans="1:9">
      <c r="A234">
        <f t="shared" si="12"/>
        <v>4.080000000000001</v>
      </c>
      <c r="B234">
        <f>$B$19/$E$9*1000*((1-(B$28/$B$13)^2)*SIN(B$28*$A234)-2*$B$4*(B$28/$B$13)*COS(B$28*$A234))/((1-(B$28/$B$13)^2)^2+(2*$B$4*(B$28/$B$13))^2)</f>
        <v>7.4409497294886666</v>
      </c>
      <c r="C234">
        <f>$B$19/$E$9*1000*((1-(C$28/$B$13)^2)*SIN(C$28*$A234)-2*$B$4*(C$28/$B$13)*COS(C$28*$A234))/((1-(C$28/$B$13)^2)^2+(2*$B$4*(C$28/$B$13))^2)</f>
        <v>31.712803420957151</v>
      </c>
      <c r="D234">
        <f>$B$19/$E$9*1000*((1-(D$28/$B$13)^2)*SIN(D$28*$A234)-2*$B$4*(D$28/$B$13)*COS(D$28*$A234))/((1-(D$28/$B$13)^2)^2+(2*$B$4*(D$28/$B$13))^2)</f>
        <v>-25.859069821021464</v>
      </c>
      <c r="F234">
        <f t="shared" si="13"/>
        <v>4.080000000000001</v>
      </c>
      <c r="G234">
        <f>$B$19/$B$1*(G$28/$B$13)^2*((1-(G$28/$B$13)^2)*SIN(G$28*$F234)-2*$B$4*(G$28/$B$13)*COS(G$28*$F234))/((1-(G$28/$B$13)^2)^2+(2*$B$4*(G$28/$B$13))^2)</f>
        <v>0.81599144664940004</v>
      </c>
      <c r="H234">
        <f>$B$19/$B$1*(H$28/$B$13)^2*((1-(H$28/$B$13)^2)*SIN(H$28*$F234)-2*$B$4*(H$28/$B$13)*COS(H$28*$F234))/((1-(H$28/$B$13)^2)^2+(2*$B$4*(H$28/$B$13))^2)</f>
        <v>1.7328322447853861</v>
      </c>
      <c r="I234">
        <f>$B$19/$B$1*(I$28/$B$13)^2*((1-(I$28/$B$13)^2)*SIN(I$28*$F234)-2*$B$4*(I$28/$B$13)*COS(I$28*$F234))/((1-(I$28/$B$13)^2)^2+(2*$B$4*(I$28/$B$13))^2)</f>
        <v>-0.84369847706985224</v>
      </c>
    </row>
    <row r="235" spans="1:9">
      <c r="A235">
        <f t="shared" si="12"/>
        <v>4.1000000000000005</v>
      </c>
      <c r="B235">
        <f>$B$19/$E$9*1000*((1-(B$28/$B$13)^2)*SIN(B$28*$A235)-2*$B$4*(B$28/$B$13)*COS(B$28*$A235))/((1-(B$28/$B$13)^2)^2+(2*$B$4*(B$28/$B$13))^2)</f>
        <v>6.5595474787171035</v>
      </c>
      <c r="C235">
        <f>$B$19/$E$9*1000*((1-(C$28/$B$13)^2)*SIN(C$28*$A235)-2*$B$4*(C$28/$B$13)*COS(C$28*$A235))/((1-(C$28/$B$13)^2)^2+(2*$B$4*(C$28/$B$13))^2)</f>
        <v>22.786594349052361</v>
      </c>
      <c r="D235">
        <f>$B$19/$E$9*1000*((1-(D$28/$B$13)^2)*SIN(D$28*$A235)-2*$B$4*(D$28/$B$13)*COS(D$28*$A235))/((1-(D$28/$B$13)^2)^2+(2*$B$4*(D$28/$B$13))^2)</f>
        <v>-27.280307270794452</v>
      </c>
      <c r="F235">
        <f t="shared" si="13"/>
        <v>4.1000000000000005</v>
      </c>
      <c r="G235">
        <f>$B$19/$B$1*(G$28/$B$13)^2*((1-(G$28/$B$13)^2)*SIN(G$28*$F235)-2*$B$4*(G$28/$B$13)*COS(G$28*$F235))/((1-(G$28/$B$13)^2)^2+(2*$B$4*(G$28/$B$13))^2)</f>
        <v>0.71933487405667684</v>
      </c>
      <c r="H235">
        <f>$B$19/$B$1*(H$28/$B$13)^2*((1-(H$28/$B$13)^2)*SIN(H$28*$F235)-2*$B$4*(H$28/$B$13)*COS(H$28*$F235))/((1-(H$28/$B$13)^2)^2+(2*$B$4*(H$28/$B$13))^2)</f>
        <v>1.2450916089868238</v>
      </c>
      <c r="I235">
        <f>$B$19/$B$1*(I$28/$B$13)^2*((1-(I$28/$B$13)^2)*SIN(I$28*$F235)-2*$B$4*(I$28/$B$13)*COS(I$28*$F235))/((1-(I$28/$B$13)^2)^2+(2*$B$4*(I$28/$B$13))^2)</f>
        <v>-0.89006889488562924</v>
      </c>
    </row>
    <row r="236" spans="1:9">
      <c r="A236">
        <f t="shared" si="12"/>
        <v>4.12</v>
      </c>
      <c r="B236">
        <f>$B$19/$E$9*1000*((1-(B$28/$B$13)^2)*SIN(B$28*$A236)-2*$B$4*(B$28/$B$13)*COS(B$28*$A236))/((1-(B$28/$B$13)^2)^2+(2*$B$4*(B$28/$B$13))^2)</f>
        <v>5.3914615269245862</v>
      </c>
      <c r="C236">
        <f>$B$19/$E$9*1000*((1-(C$28/$B$13)^2)*SIN(C$28*$A236)-2*$B$4*(C$28/$B$13)*COS(C$28*$A236))/((1-(C$28/$B$13)^2)^2+(2*$B$4*(C$28/$B$13))^2)</f>
        <v>13.363255087053217</v>
      </c>
      <c r="D236">
        <f>$B$19/$E$9*1000*((1-(D$28/$B$13)^2)*SIN(D$28*$A236)-2*$B$4*(D$28/$B$13)*COS(D$28*$A236))/((1-(D$28/$B$13)^2)^2+(2*$B$4*(D$28/$B$13))^2)</f>
        <v>-28.345904195439644</v>
      </c>
      <c r="F236">
        <f t="shared" si="13"/>
        <v>4.12</v>
      </c>
      <c r="G236">
        <f>$B$19/$B$1*(G$28/$B$13)^2*((1-(G$28/$B$13)^2)*SIN(G$28*$F236)-2*$B$4*(G$28/$B$13)*COS(G$28*$F236))/((1-(G$28/$B$13)^2)^2+(2*$B$4*(G$28/$B$13))^2)</f>
        <v>0.59123991571598722</v>
      </c>
      <c r="H236">
        <f>$B$19/$B$1*(H$28/$B$13)^2*((1-(H$28/$B$13)^2)*SIN(H$28*$F236)-2*$B$4*(H$28/$B$13)*COS(H$28*$F236))/((1-(H$28/$B$13)^2)^2+(2*$B$4*(H$28/$B$13))^2)</f>
        <v>0.73018707941901828</v>
      </c>
      <c r="I236">
        <f>$B$19/$B$1*(I$28/$B$13)^2*((1-(I$28/$B$13)^2)*SIN(I$28*$F236)-2*$B$4*(I$28/$B$13)*COS(I$28*$F236))/((1-(I$28/$B$13)^2)^2+(2*$B$4*(I$28/$B$13))^2)</f>
        <v>-0.92483590347163069</v>
      </c>
    </row>
    <row r="237" spans="1:9">
      <c r="A237">
        <f t="shared" si="12"/>
        <v>4.1399999999999997</v>
      </c>
      <c r="B237">
        <f>$B$19/$E$9*1000*((1-(B$28/$B$13)^2)*SIN(B$28*$A237)-2*$B$4*(B$28/$B$13)*COS(B$28*$A237))/((1-(B$28/$B$13)^2)^2+(2*$B$4*(B$28/$B$13))^2)</f>
        <v>3.9877428353027184</v>
      </c>
      <c r="C237">
        <f>$B$19/$E$9*1000*((1-(C$28/$B$13)^2)*SIN(C$28*$A237)-2*$B$4*(C$28/$B$13)*COS(C$28*$A237))/((1-(C$28/$B$13)^2)^2+(2*$B$4*(C$28/$B$13))^2)</f>
        <v>3.6483725852023805</v>
      </c>
      <c r="D237">
        <f>$B$19/$E$9*1000*((1-(D$28/$B$13)^2)*SIN(D$28*$A237)-2*$B$4*(D$28/$B$13)*COS(D$28*$A237))/((1-(D$28/$B$13)^2)^2+(2*$B$4*(D$28/$B$13))^2)</f>
        <v>-29.041968909423826</v>
      </c>
      <c r="F237">
        <f t="shared" si="13"/>
        <v>4.1399999999999997</v>
      </c>
      <c r="G237">
        <f>$B$19/$B$1*(G$28/$B$13)^2*((1-(G$28/$B$13)^2)*SIN(G$28*$F237)-2*$B$4*(G$28/$B$13)*COS(G$28*$F237))/((1-(G$28/$B$13)^2)^2+(2*$B$4*(G$28/$B$13))^2)</f>
        <v>0.43730493597462516</v>
      </c>
      <c r="H237">
        <f>$B$19/$B$1*(H$28/$B$13)^2*((1-(H$28/$B$13)^2)*SIN(H$28*$F237)-2*$B$4*(H$28/$B$13)*COS(H$28*$F237))/((1-(H$28/$B$13)^2)^2+(2*$B$4*(H$28/$B$13))^2)</f>
        <v>0.19935221660194977</v>
      </c>
      <c r="I237">
        <f>$B$19/$B$1*(I$28/$B$13)^2*((1-(I$28/$B$13)^2)*SIN(I$28*$F237)-2*$B$4*(I$28/$B$13)*COS(I$28*$F237))/((1-(I$28/$B$13)^2)^2+(2*$B$4*(I$28/$B$13))^2)</f>
        <v>-0.94754626170165157</v>
      </c>
    </row>
    <row r="238" spans="1:9">
      <c r="A238">
        <f t="shared" si="12"/>
        <v>4.1599999999999993</v>
      </c>
      <c r="B238">
        <f>$B$19/$E$9*1000*((1-(B$28/$B$13)^2)*SIN(B$28*$A238)-2*$B$4*(B$28/$B$13)*COS(B$28*$A238))/((1-(B$28/$B$13)^2)^2+(2*$B$4*(B$28/$B$13))^2)</f>
        <v>2.4097406464649236</v>
      </c>
      <c r="C238">
        <f>$B$19/$E$9*1000*((1-(C$28/$B$13)^2)*SIN(C$28*$A238)-2*$B$4*(C$28/$B$13)*COS(C$28*$A238))/((1-(C$28/$B$13)^2)^2+(2*$B$4*(C$28/$B$13))^2)</f>
        <v>-6.1461056705831663</v>
      </c>
      <c r="D238">
        <f>$B$19/$E$9*1000*((1-(D$28/$B$13)^2)*SIN(D$28*$A238)-2*$B$4*(D$28/$B$13)*COS(D$28*$A238))/((1-(D$28/$B$13)^2)^2+(2*$B$4*(D$28/$B$13))^2)</f>
        <v>-29.359427144706423</v>
      </c>
      <c r="F238">
        <f t="shared" si="13"/>
        <v>4.1599999999999993</v>
      </c>
      <c r="G238">
        <f>$B$19/$B$1*(G$28/$B$13)^2*((1-(G$28/$B$13)^2)*SIN(G$28*$F238)-2*$B$4*(G$28/$B$13)*COS(G$28*$F238))/((1-(G$28/$B$13)^2)^2+(2*$B$4*(G$28/$B$13))^2)</f>
        <v>0.26425763210926806</v>
      </c>
      <c r="H238">
        <f>$B$19/$B$1*(H$28/$B$13)^2*((1-(H$28/$B$13)^2)*SIN(H$28*$F238)-2*$B$4*(H$28/$B$13)*COS(H$28*$F238))/((1-(H$28/$B$13)^2)^2+(2*$B$4*(H$28/$B$13))^2)</f>
        <v>-0.3358318703166665</v>
      </c>
      <c r="I238">
        <f>$B$19/$B$1*(I$28/$B$13)^2*((1-(I$28/$B$13)^2)*SIN(I$28*$F238)-2*$B$4*(I$28/$B$13)*COS(I$28*$F238))/((1-(I$28/$B$13)^2)^2+(2*$B$4*(I$28/$B$13))^2)</f>
        <v>-0.95790390532514624</v>
      </c>
    </row>
    <row r="239" spans="1:9">
      <c r="A239">
        <f t="shared" si="12"/>
        <v>4.1799999999999988</v>
      </c>
      <c r="B239">
        <f>$B$19/$E$9*1000*((1-(B$28/$B$13)^2)*SIN(B$28*$A239)-2*$B$4*(B$28/$B$13)*COS(B$28*$A239))/((1-(B$28/$B$13)^2)^2+(2*$B$4*(B$28/$B$13))^2)</f>
        <v>0.72642122815812749</v>
      </c>
      <c r="C239">
        <f>$B$19/$E$9*1000*((1-(C$28/$B$13)^2)*SIN(C$28*$A239)-2*$B$4*(C$28/$B$13)*COS(C$28*$A239))/((1-(C$28/$B$13)^2)^2+(2*$B$4*(C$28/$B$13))^2)</f>
        <v>-15.806495671074876</v>
      </c>
      <c r="D239">
        <f>$B$19/$E$9*1000*((1-(D$28/$B$13)^2)*SIN(D$28*$A239)-2*$B$4*(D$28/$B$13)*COS(D$28*$A239))/((1-(D$28/$B$13)^2)^2+(2*$B$4*(D$28/$B$13))^2)</f>
        <v>-29.294140347700733</v>
      </c>
      <c r="F239">
        <f t="shared" si="13"/>
        <v>4.1799999999999988</v>
      </c>
      <c r="G239">
        <f>$B$19/$B$1*(G$28/$B$13)^2*((1-(G$28/$B$13)^2)*SIN(G$28*$F239)-2*$B$4*(G$28/$B$13)*COS(G$28*$F239))/((1-(G$28/$B$13)^2)^2+(2*$B$4*(G$28/$B$13))^2)</f>
        <v>7.9661001671935475E-2</v>
      </c>
      <c r="H239">
        <f>$B$19/$B$1*(H$28/$B$13)^2*((1-(H$28/$B$13)^2)*SIN(H$28*$F239)-2*$B$4*(H$28/$B$13)*COS(H$28*$F239))/((1-(H$28/$B$13)^2)^2+(2*$B$4*(H$28/$B$13))^2)</f>
        <v>-0.86368918610956669</v>
      </c>
      <c r="I239">
        <f>$B$19/$B$1*(I$28/$B$13)^2*((1-(I$28/$B$13)^2)*SIN(I$28*$F239)-2*$B$4*(I$28/$B$13)*COS(I$28*$F239))/((1-(I$28/$B$13)^2)^2+(2*$B$4*(I$28/$B$13))^2)</f>
        <v>-0.95577380661750866</v>
      </c>
    </row>
    <row r="240" spans="1:9">
      <c r="A240">
        <f t="shared" si="12"/>
        <v>4.1999999999999984</v>
      </c>
      <c r="B240">
        <f>$B$19/$E$9*1000*((1-(B$28/$B$13)^2)*SIN(B$28*$A240)-2*$B$4*(B$28/$B$13)*COS(B$28*$A240))/((1-(B$28/$B$13)^2)^2+(2*$B$4*(B$28/$B$13))^2)</f>
        <v>-0.98864628357496798</v>
      </c>
      <c r="C240">
        <f>$B$19/$E$9*1000*((1-(C$28/$B$13)^2)*SIN(C$28*$A240)-2*$B$4*(C$28/$B$13)*COS(C$28*$A240))/((1-(C$28/$B$13)^2)^2+(2*$B$4*(C$28/$B$13))^2)</f>
        <v>-25.122038781446626</v>
      </c>
      <c r="D240">
        <f>$B$19/$E$9*1000*((1-(D$28/$B$13)^2)*SIN(D$28*$A240)-2*$B$4*(D$28/$B$13)*COS(D$28*$A240))/((1-(D$28/$B$13)^2)^2+(2*$B$4*(D$28/$B$13))^2)</f>
        <v>-28.846959631648978</v>
      </c>
      <c r="F240">
        <f t="shared" si="13"/>
        <v>4.1999999999999984</v>
      </c>
      <c r="G240">
        <f>$B$19/$B$1*(G$28/$B$13)^2*((1-(G$28/$B$13)^2)*SIN(G$28*$F240)-2*$B$4*(G$28/$B$13)*COS(G$28*$F240))/((1-(G$28/$B$13)^2)^2+(2*$B$4*(G$28/$B$13))^2)</f>
        <v>-0.10841719679435713</v>
      </c>
      <c r="H240">
        <f>$B$19/$B$1*(H$28/$B$13)^2*((1-(H$28/$B$13)^2)*SIN(H$28*$F240)-2*$B$4*(H$28/$B$13)*COS(H$28*$F240))/((1-(H$28/$B$13)^2)^2+(2*$B$4*(H$28/$B$13))^2)</f>
        <v>-1.3727035821270765</v>
      </c>
      <c r="I240">
        <f>$B$19/$B$1*(I$28/$B$13)^2*((1-(I$28/$B$13)^2)*SIN(I$28*$F240)-2*$B$4*(I$28/$B$13)*COS(I$28*$F240))/((1-(I$28/$B$13)^2)^2+(2*$B$4*(I$28/$B$13))^2)</f>
        <v>-0.94118373467295768</v>
      </c>
    </row>
    <row r="241" spans="1:9">
      <c r="A241">
        <f t="shared" si="12"/>
        <v>4.219999999999998</v>
      </c>
      <c r="B241">
        <f>$B$19/$E$9*1000*((1-(B$28/$B$13)^2)*SIN(B$28*$A241)-2*$B$4*(B$28/$B$13)*COS(B$28*$A241))/((1-(B$28/$B$13)^2)^2+(2*$B$4*(B$28/$B$13))^2)</f>
        <v>-2.6605052086646266</v>
      </c>
      <c r="C241">
        <f>$B$19/$E$9*1000*((1-(C$28/$B$13)^2)*SIN(C$28*$A241)-2*$B$4*(C$28/$B$13)*COS(C$28*$A241))/((1-(C$28/$B$13)^2)^2+(2*$B$4*(C$28/$B$13))^2)</f>
        <v>-33.889499816731849</v>
      </c>
      <c r="D241">
        <f>$B$19/$E$9*1000*((1-(D$28/$B$13)^2)*SIN(D$28*$A241)-2*$B$4*(D$28/$B$13)*COS(D$28*$A241))/((1-(D$28/$B$13)^2)^2+(2*$B$4*(D$28/$B$13))^2)</f>
        <v>-28.023714681059705</v>
      </c>
      <c r="F241">
        <f t="shared" si="13"/>
        <v>4.219999999999998</v>
      </c>
      <c r="G241">
        <f>$B$19/$B$1*(G$28/$B$13)^2*((1-(G$28/$B$13)^2)*SIN(G$28*$F241)-2*$B$4*(G$28/$B$13)*COS(G$28*$F241))/((1-(G$28/$B$13)^2)^2+(2*$B$4*(G$28/$B$13))^2)</f>
        <v>-0.29175704351730625</v>
      </c>
      <c r="H241">
        <f>$B$19/$B$1*(H$28/$B$13)^2*((1-(H$28/$B$13)^2)*SIN(H$28*$F241)-2*$B$4*(H$28/$B$13)*COS(H$28*$F241))/((1-(H$28/$B$13)^2)^2+(2*$B$4*(H$28/$B$13))^2)</f>
        <v>-1.8517700016162415</v>
      </c>
      <c r="I241">
        <f>$B$19/$B$1*(I$28/$B$13)^2*((1-(I$28/$B$13)^2)*SIN(I$28*$F241)-2*$B$4*(I$28/$B$13)*COS(I$28*$F241))/((1-(I$28/$B$13)^2)^2+(2*$B$4*(I$28/$B$13))^2)</f>
        <v>-0.91432389339193132</v>
      </c>
    </row>
    <row r="242" spans="1:9">
      <c r="A242">
        <f t="shared" si="12"/>
        <v>4.2399999999999975</v>
      </c>
      <c r="B242">
        <f>$B$19/$E$9*1000*((1-(B$28/$B$13)^2)*SIN(B$28*$A242)-2*$B$4*(B$28/$B$13)*COS(B$28*$A242))/((1-(B$28/$B$13)^2)^2+(2*$B$4*(B$28/$B$13))^2)</f>
        <v>-4.2160872896152339</v>
      </c>
      <c r="C242">
        <f>$B$19/$E$9*1000*((1-(C$28/$B$13)^2)*SIN(C$28*$A242)-2*$B$4*(C$28/$B$13)*COS(C$28*$A242))/((1-(C$28/$B$13)^2)^2+(2*$B$4*(C$28/$B$13))^2)</f>
        <v>-41.917600979803332</v>
      </c>
      <c r="D242">
        <f>$B$19/$E$9*1000*((1-(D$28/$B$13)^2)*SIN(D$28*$A242)-2*$B$4*(D$28/$B$13)*COS(D$28*$A242))/((1-(D$28/$B$13)^2)^2+(2*$B$4*(D$28/$B$13))^2)</f>
        <v>-26.835137752854713</v>
      </c>
      <c r="F242">
        <f t="shared" si="13"/>
        <v>4.2399999999999975</v>
      </c>
      <c r="G242">
        <f>$B$19/$B$1*(G$28/$B$13)^2*((1-(G$28/$B$13)^2)*SIN(G$28*$F242)-2*$B$4*(G$28/$B$13)*COS(G$28*$F242))/((1-(G$28/$B$13)^2)^2+(2*$B$4*(G$28/$B$13))^2)</f>
        <v>-0.46234570743292686</v>
      </c>
      <c r="H242">
        <f>$B$19/$B$1*(H$28/$B$13)^2*((1-(H$28/$B$13)^2)*SIN(H$28*$F242)-2*$B$4*(H$28/$B$13)*COS(H$28*$F242))/((1-(H$28/$B$13)^2)^2+(2*$B$4*(H$28/$B$13))^2)</f>
        <v>-2.290436756337022</v>
      </c>
      <c r="I242">
        <f>$B$19/$B$1*(I$28/$B$13)^2*((1-(I$28/$B$13)^2)*SIN(I$28*$F242)-2*$B$4*(I$28/$B$13)*COS(I$28*$F242))/((1-(I$28/$B$13)^2)^2+(2*$B$4*(I$28/$B$13))^2)</f>
        <v>-0.87554444188236025</v>
      </c>
    </row>
    <row r="243" spans="1:9">
      <c r="A243">
        <f t="shared" si="12"/>
        <v>4.2599999999999971</v>
      </c>
      <c r="B243">
        <f>$B$19/$E$9*1000*((1-(B$28/$B$13)^2)*SIN(B$28*$A243)-2*$B$4*(B$28/$B$13)*COS(B$28*$A243))/((1-(B$28/$B$13)^2)^2+(2*$B$4*(B$28/$B$13))^2)</f>
        <v>-5.5874061249782958</v>
      </c>
      <c r="C243">
        <f>$B$19/$E$9*1000*((1-(C$28/$B$13)^2)*SIN(C$28*$A243)-2*$B$4*(C$28/$B$13)*COS(C$28*$A243))/((1-(C$28/$B$13)^2)^2+(2*$B$4*(C$28/$B$13))^2)</f>
        <v>-49.031194927615559</v>
      </c>
      <c r="D243">
        <f>$B$19/$E$9*1000*((1-(D$28/$B$13)^2)*SIN(D$28*$A243)-2*$B$4*(D$28/$B$13)*COS(D$28*$A243))/((1-(D$28/$B$13)^2)^2+(2*$B$4*(D$28/$B$13))^2)</f>
        <v>-25.296723764987306</v>
      </c>
      <c r="F243">
        <f t="shared" si="13"/>
        <v>4.2599999999999971</v>
      </c>
      <c r="G243">
        <f>$B$19/$B$1*(G$28/$B$13)^2*((1-(G$28/$B$13)^2)*SIN(G$28*$F243)-2*$B$4*(G$28/$B$13)*COS(G$28*$F243))/((1-(G$28/$B$13)^2)^2+(2*$B$4*(G$28/$B$13))^2)</f>
        <v>-0.61272764535288249</v>
      </c>
      <c r="H243">
        <f>$B$19/$B$1*(H$28/$B$13)^2*((1-(H$28/$B$13)^2)*SIN(H$28*$F243)-2*$B$4*(H$28/$B$13)*COS(H$28*$F243))/((1-(H$28/$B$13)^2)^2+(2*$B$4*(H$28/$B$13))^2)</f>
        <v>-2.6791335487793204</v>
      </c>
      <c r="I243">
        <f>$B$19/$B$1*(I$28/$B$13)^2*((1-(I$28/$B$13)^2)*SIN(I$28*$F243)-2*$B$4*(I$28/$B$13)*COS(I$28*$F243))/((1-(I$28/$B$13)^2)^2+(2*$B$4*(I$28/$B$13))^2)</f>
        <v>-0.82535092960019951</v>
      </c>
    </row>
    <row r="244" spans="1:9">
      <c r="A244">
        <f t="shared" si="12"/>
        <v>4.2799999999999967</v>
      </c>
      <c r="B244">
        <f>$B$19/$E$9*1000*((1-(B$28/$B$13)^2)*SIN(B$28*$A244)-2*$B$4*(B$28/$B$13)*COS(B$28*$A244))/((1-(B$28/$B$13)^2)^2+(2*$B$4*(B$28/$B$13))^2)</f>
        <v>-6.71452850133051</v>
      </c>
      <c r="C244">
        <f>$B$19/$E$9*1000*((1-(C$28/$B$13)^2)*SIN(C$28*$A244)-2*$B$4*(C$28/$B$13)*COS(C$28*$A244))/((1-(C$28/$B$13)^2)^2+(2*$B$4*(C$28/$B$13))^2)</f>
        <v>-55.075085922825437</v>
      </c>
      <c r="D244">
        <f>$B$19/$E$9*1000*((1-(D$28/$B$13)^2)*SIN(D$28*$A244)-2*$B$4*(D$28/$B$13)*COS(D$28*$A244))/((1-(D$28/$B$13)^2)^2+(2*$B$4*(D$28/$B$13))^2)</f>
        <v>-23.428528296490306</v>
      </c>
      <c r="F244">
        <f t="shared" si="13"/>
        <v>4.2799999999999967</v>
      </c>
      <c r="G244">
        <f>$B$19/$B$1*(G$28/$B$13)^2*((1-(G$28/$B$13)^2)*SIN(G$28*$F244)-2*$B$4*(G$28/$B$13)*COS(G$28*$F244))/((1-(G$28/$B$13)^2)^2+(2*$B$4*(G$28/$B$13))^2)</f>
        <v>-0.73633044497746147</v>
      </c>
      <c r="H244">
        <f>$B$19/$B$1*(H$28/$B$13)^2*((1-(H$28/$B$13)^2)*SIN(H$28*$F244)-2*$B$4*(H$28/$B$13)*COS(H$28*$F244))/((1-(H$28/$B$13)^2)^2+(2*$B$4*(H$28/$B$13))^2)</f>
        <v>-3.0093802652694395</v>
      </c>
      <c r="I244">
        <f>$B$19/$B$1*(I$28/$B$13)^2*((1-(I$28/$B$13)^2)*SIN(I$28*$F244)-2*$B$4*(I$28/$B$13)*COS(I$28*$F244))/((1-(I$28/$B$13)^2)^2+(2*$B$4*(I$28/$B$13))^2)</f>
        <v>-0.76439770573913124</v>
      </c>
    </row>
    <row r="245" spans="1:9">
      <c r="A245">
        <f t="shared" si="12"/>
        <v>4.2999999999999963</v>
      </c>
      <c r="B245">
        <f>$B$19/$E$9*1000*((1-(B$28/$B$13)^2)*SIN(B$28*$A245)-2*$B$4*(B$28/$B$13)*COS(B$28*$A245))/((1-(B$28/$B$13)^2)^2+(2*$B$4*(B$28/$B$13))^2)</f>
        <v>-7.5481937622921089</v>
      </c>
      <c r="C245">
        <f>$B$19/$E$9*1000*((1-(C$28/$B$13)^2)*SIN(C$28*$A245)-2*$B$4*(C$28/$B$13)*COS(C$28*$A245))/((1-(C$28/$B$13)^2)^2+(2*$B$4*(C$28/$B$13))^2)</f>
        <v>-59.917415705557467</v>
      </c>
      <c r="D245">
        <f>$B$19/$E$9*1000*((1-(D$28/$B$13)^2)*SIN(D$28*$A245)-2*$B$4*(D$28/$B$13)*COS(D$28*$A245))/((1-(D$28/$B$13)^2)^2+(2*$B$4*(D$28/$B$13))^2)</f>
        <v>-21.254906132332305</v>
      </c>
      <c r="F245">
        <f t="shared" si="13"/>
        <v>4.2999999999999963</v>
      </c>
      <c r="G245">
        <f>$B$19/$B$1*(G$28/$B$13)^2*((1-(G$28/$B$13)^2)*SIN(G$28*$F245)-2*$B$4*(G$28/$B$13)*COS(G$28*$F245))/((1-(G$28/$B$13)^2)^2+(2*$B$4*(G$28/$B$13))^2)</f>
        <v>-0.82775207085103819</v>
      </c>
      <c r="H245">
        <f>$B$19/$B$1*(H$28/$B$13)^2*((1-(H$28/$B$13)^2)*SIN(H$28*$F245)-2*$B$4*(H$28/$B$13)*COS(H$28*$F245))/((1-(H$28/$B$13)^2)^2+(2*$B$4*(H$28/$B$13))^2)</f>
        <v>-3.2739719847721553</v>
      </c>
      <c r="I245">
        <f>$B$19/$B$1*(I$28/$B$13)^2*((1-(I$28/$B$13)^2)*SIN(I$28*$F245)-2*$B$4*(I$28/$B$13)*COS(I$28*$F245))/((1-(I$28/$B$13)^2)^2+(2*$B$4*(I$28/$B$13))^2)</f>
        <v>-0.69347938878812554</v>
      </c>
    </row>
    <row r="246" spans="1:9">
      <c r="A246">
        <f t="shared" si="12"/>
        <v>4.3199999999999958</v>
      </c>
      <c r="B246">
        <f>$B$19/$E$9*1000*((1-(B$28/$B$13)^2)*SIN(B$28*$A246)-2*$B$4*(B$28/$B$13)*COS(B$28*$A246))/((1-(B$28/$B$13)^2)^2+(2*$B$4*(B$28/$B$13))^2)</f>
        <v>-8.0519667355893159</v>
      </c>
      <c r="C246">
        <f>$B$19/$E$9*1000*((1-(C$28/$B$13)^2)*SIN(C$28*$A246)-2*$B$4*(C$28/$B$13)*COS(C$28*$A246))/((1-(C$28/$B$13)^2)^2+(2*$B$4*(C$28/$B$13))^2)</f>
        <v>-63.452540216479413</v>
      </c>
      <c r="D246">
        <f>$B$19/$E$9*1000*((1-(D$28/$B$13)^2)*SIN(D$28*$A246)-2*$B$4*(D$28/$B$13)*COS(D$28*$A246))/((1-(D$28/$B$13)^2)^2+(2*$B$4*(D$28/$B$13))^2)</f>
        <v>-18.80419376154979</v>
      </c>
      <c r="F246">
        <f t="shared" si="13"/>
        <v>4.3199999999999958</v>
      </c>
      <c r="G246">
        <f>$B$19/$B$1*(G$28/$B$13)^2*((1-(G$28/$B$13)^2)*SIN(G$28*$F246)-2*$B$4*(G$28/$B$13)*COS(G$28*$F246))/((1-(G$28/$B$13)^2)^2+(2*$B$4*(G$28/$B$13))^2)</f>
        <v>-0.88299695923330479</v>
      </c>
      <c r="H246">
        <f>$B$19/$B$1*(H$28/$B$13)^2*((1-(H$28/$B$13)^2)*SIN(H$28*$F246)-2*$B$4*(H$28/$B$13)*COS(H$28*$F246))/((1-(H$28/$B$13)^2)^2+(2*$B$4*(H$28/$B$13))^2)</f>
        <v>-3.4671361670912928</v>
      </c>
      <c r="I246">
        <f>$B$19/$B$1*(I$28/$B$13)^2*((1-(I$28/$B$13)^2)*SIN(I$28*$F246)-2*$B$4*(I$28/$B$13)*COS(I$28*$F246))/((1-(I$28/$B$13)^2)^2+(2*$B$4*(I$28/$B$13))^2)</f>
        <v>-0.61352050746422748</v>
      </c>
    </row>
    <row r="247" spans="1:9">
      <c r="A247">
        <f t="shared" si="12"/>
        <v>4.3399999999999954</v>
      </c>
      <c r="B247">
        <f>$B$19/$E$9*1000*((1-(B$28/$B$13)^2)*SIN(B$28*$A247)-2*$B$4*(B$28/$B$13)*COS(B$28*$A247))/((1-(B$28/$B$13)^2)^2+(2*$B$4*(B$28/$B$13))^2)</f>
        <v>-8.2038301249181167</v>
      </c>
      <c r="C247">
        <f>$B$19/$E$9*1000*((1-(C$28/$B$13)^2)*SIN(C$28*$A247)-2*$B$4*(C$28/$B$13)*COS(C$28*$A247))/((1-(C$28/$B$13)^2)^2+(2*$B$4*(C$28/$B$13))^2)</f>
        <v>-65.6033344103475</v>
      </c>
      <c r="D247">
        <f>$B$19/$E$9*1000*((1-(D$28/$B$13)^2)*SIN(D$28*$A247)-2*$B$4*(D$28/$B$13)*COS(D$28*$A247))/((1-(D$28/$B$13)^2)^2+(2*$B$4*(D$28/$B$13))^2)</f>
        <v>-16.108339967777447</v>
      </c>
      <c r="F247">
        <f t="shared" si="13"/>
        <v>4.3399999999999954</v>
      </c>
      <c r="G247">
        <f>$B$19/$B$1*(G$28/$B$13)^2*((1-(G$28/$B$13)^2)*SIN(G$28*$F247)-2*$B$4*(G$28/$B$13)*COS(G$28*$F247))/((1-(G$28/$B$13)^2)^2+(2*$B$4*(G$28/$B$13))^2)</f>
        <v>-0.89965064340757006</v>
      </c>
      <c r="H247">
        <f>$B$19/$B$1*(H$28/$B$13)^2*((1-(H$28/$B$13)^2)*SIN(H$28*$F247)-2*$B$4*(H$28/$B$13)*COS(H$28*$F247))/((1-(H$28/$B$13)^2)^2+(2*$B$4*(H$28/$B$13))^2)</f>
        <v>-3.5846585911280422</v>
      </c>
      <c r="I247">
        <f>$B$19/$B$1*(I$28/$B$13)^2*((1-(I$28/$B$13)^2)*SIN(I$28*$F247)-2*$B$4*(I$28/$B$13)*COS(I$28*$F247))/((1-(I$28/$B$13)^2)^2+(2*$B$4*(I$28/$B$13))^2)</f>
        <v>-0.5255634480668423</v>
      </c>
    </row>
    <row r="248" spans="1:9">
      <c r="A248">
        <f t="shared" si="12"/>
        <v>4.359999999999995</v>
      </c>
      <c r="B248">
        <f>$B$19/$E$9*1000*((1-(B$28/$B$13)^2)*SIN(B$28*$A248)-2*$B$4*(B$28/$B$13)*COS(B$28*$A248))/((1-(B$28/$B$13)^2)^2+(2*$B$4*(B$28/$B$13))^2)</f>
        <v>-7.9971467714434379</v>
      </c>
      <c r="C248">
        <f>$B$19/$E$9*1000*((1-(C$28/$B$13)^2)*SIN(C$28*$A248)-2*$B$4*(C$28/$B$13)*COS(C$28*$A248))/((1-(C$28/$B$13)^2)^2+(2*$B$4*(C$28/$B$13))^2)</f>
        <v>-66.322874876402182</v>
      </c>
      <c r="D248">
        <f>$B$19/$E$9*1000*((1-(D$28/$B$13)^2)*SIN(D$28*$A248)-2*$B$4*(D$28/$B$13)*COS(D$28*$A248))/((1-(D$28/$B$13)^2)^2+(2*$B$4*(D$28/$B$13))^2)</f>
        <v>-13.202489327994018</v>
      </c>
      <c r="F248">
        <f t="shared" si="13"/>
        <v>4.359999999999995</v>
      </c>
      <c r="G248">
        <f>$B$19/$B$1*(G$28/$B$13)^2*((1-(G$28/$B$13)^2)*SIN(G$28*$F248)-2*$B$4*(G$28/$B$13)*COS(G$28*$F248))/((1-(G$28/$B$13)^2)^2+(2*$B$4*(G$28/$B$13))^2)</f>
        <v>-0.87698527746217447</v>
      </c>
      <c r="H248">
        <f>$B$19/$B$1*(H$28/$B$13)^2*((1-(H$28/$B$13)^2)*SIN(H$28*$F248)-2*$B$4*(H$28/$B$13)*COS(H$28*$F248))/((1-(H$28/$B$13)^2)^2+(2*$B$4*(H$28/$B$13))^2)</f>
        <v>-3.6239752956292755</v>
      </c>
      <c r="I248">
        <f>$B$19/$B$1*(I$28/$B$13)^2*((1-(I$28/$B$13)^2)*SIN(I$28*$F248)-2*$B$4*(I$28/$B$13)*COS(I$28*$F248))/((1-(I$28/$B$13)^2)^2+(2*$B$4*(I$28/$B$13))^2)</f>
        <v>-0.43075486537819835</v>
      </c>
    </row>
    <row r="249" spans="1:9">
      <c r="A249">
        <f t="shared" si="12"/>
        <v>4.3799999999999946</v>
      </c>
      <c r="B249">
        <f>$B$19/$E$9*1000*((1-(B$28/$B$13)^2)*SIN(B$28*$A249)-2*$B$4*(B$28/$B$13)*COS(B$28*$A249))/((1-(B$28/$B$13)^2)^2+(2*$B$4*(B$28/$B$13))^2)</f>
        <v>-7.4409497294889002</v>
      </c>
      <c r="C249">
        <f>$B$19/$E$9*1000*((1-(C$28/$B$13)^2)*SIN(C$28*$A249)-2*$B$4*(C$28/$B$13)*COS(C$28*$A249))/((1-(C$28/$B$13)^2)^2+(2*$B$4*(C$28/$B$13))^2)</f>
        <v>-65.595463556250365</v>
      </c>
      <c r="D249">
        <f>$B$19/$E$9*1000*((1-(D$28/$B$13)^2)*SIN(D$28*$A249)-2*$B$4*(D$28/$B$13)*COS(D$28*$A249))/((1-(D$28/$B$13)^2)^2+(2*$B$4*(D$28/$B$13))^2)</f>
        <v>-10.124524049215074</v>
      </c>
      <c r="F249">
        <f t="shared" si="13"/>
        <v>4.3799999999999946</v>
      </c>
      <c r="G249">
        <f>$B$19/$B$1*(G$28/$B$13)^2*((1-(G$28/$B$13)^2)*SIN(G$28*$F249)-2*$B$4*(G$28/$B$13)*COS(G$28*$F249))/((1-(G$28/$B$13)^2)^2+(2*$B$4*(G$28/$B$13))^2)</f>
        <v>-0.81599144664942558</v>
      </c>
      <c r="H249">
        <f>$B$19/$B$1*(H$28/$B$13)^2*((1-(H$28/$B$13)^2)*SIN(H$28*$F249)-2*$B$4*(H$28/$B$13)*COS(H$28*$F249))/((1-(H$28/$B$13)^2)^2+(2*$B$4*(H$28/$B$13))^2)</f>
        <v>-3.5842285165744787</v>
      </c>
      <c r="I249">
        <f>$B$19/$B$1*(I$28/$B$13)^2*((1-(I$28/$B$13)^2)*SIN(I$28*$F249)-2*$B$4*(I$28/$B$13)*COS(I$28*$F249))/((1-(I$28/$B$13)^2)^2+(2*$B$4*(I$28/$B$13))^2)</f>
        <v>-0.33033073426468795</v>
      </c>
    </row>
    <row r="250" spans="1:9">
      <c r="A250">
        <f t="shared" si="12"/>
        <v>4.3999999999999941</v>
      </c>
      <c r="B250">
        <f>$B$19/$E$9*1000*((1-(B$28/$B$13)^2)*SIN(B$28*$A250)-2*$B$4*(B$28/$B$13)*COS(B$28*$A250))/((1-(B$28/$B$13)^2)^2+(2*$B$4*(B$28/$B$13))^2)</f>
        <v>-6.5595474787174366</v>
      </c>
      <c r="C250">
        <f>$B$19/$E$9*1000*((1-(C$28/$B$13)^2)*SIN(C$28*$A250)-2*$B$4*(C$28/$B$13)*COS(C$28*$A250))/((1-(C$28/$B$13)^2)^2+(2*$B$4*(C$28/$B$13))^2)</f>
        <v>-63.436970225002966</v>
      </c>
      <c r="D250">
        <f>$B$19/$E$9*1000*((1-(D$28/$B$13)^2)*SIN(D$28*$A250)-2*$B$4*(D$28/$B$13)*COS(D$28*$A250))/((1-(D$28/$B$13)^2)^2+(2*$B$4*(D$28/$B$13))^2)</f>
        <v>-6.9145701159906316</v>
      </c>
      <c r="F250">
        <f t="shared" si="13"/>
        <v>4.3999999999999941</v>
      </c>
      <c r="G250">
        <f>$B$19/$B$1*(G$28/$B$13)^2*((1-(G$28/$B$13)^2)*SIN(G$28*$F250)-2*$B$4*(G$28/$B$13)*COS(G$28*$F250))/((1-(G$28/$B$13)^2)^2+(2*$B$4*(G$28/$B$13))^2)</f>
        <v>-0.71933487405671348</v>
      </c>
      <c r="H250">
        <f>$B$19/$B$1*(H$28/$B$13)^2*((1-(H$28/$B$13)^2)*SIN(H$28*$F250)-2*$B$4*(H$28/$B$13)*COS(H$28*$F250))/((1-(H$28/$B$13)^2)^2+(2*$B$4*(H$28/$B$13))^2)</f>
        <v>-3.4662854008274815</v>
      </c>
      <c r="I250">
        <f>$B$19/$B$1*(I$28/$B$13)^2*((1-(I$28/$B$13)^2)*SIN(I$28*$F250)-2*$B$4*(I$28/$B$13)*COS(I$28*$F250))/((1-(I$28/$B$13)^2)^2+(2*$B$4*(I$28/$B$13))^2)</f>
        <v>-0.22560023685428782</v>
      </c>
    </row>
    <row r="251" spans="1:9">
      <c r="A251">
        <f t="shared" si="12"/>
        <v>4.4199999999999937</v>
      </c>
      <c r="B251">
        <f>$B$19/$E$9*1000*((1-(B$28/$B$13)^2)*SIN(B$28*$A251)-2*$B$4*(B$28/$B$13)*COS(B$28*$A251))/((1-(B$28/$B$13)^2)^2+(2*$B$4*(B$28/$B$13))^2)</f>
        <v>-5.3914615269250037</v>
      </c>
      <c r="C251">
        <f>$B$19/$E$9*1000*((1-(C$28/$B$13)^2)*SIN(C$28*$A251)-2*$B$4*(C$28/$B$13)*COS(C$28*$A251))/((1-(C$28/$B$13)^2)^2+(2*$B$4*(C$28/$B$13))^2)</f>
        <v>-59.894486263831013</v>
      </c>
      <c r="D251">
        <f>$B$19/$E$9*1000*((1-(D$28/$B$13)^2)*SIN(D$28*$A251)-2*$B$4*(D$28/$B$13)*COS(D$28*$A251))/((1-(D$28/$B$13)^2)^2+(2*$B$4*(D$28/$B$13))^2)</f>
        <v>-3.614474186832128</v>
      </c>
      <c r="F251">
        <f t="shared" si="13"/>
        <v>4.4199999999999937</v>
      </c>
      <c r="G251">
        <f>$B$19/$B$1*(G$28/$B$13)^2*((1-(G$28/$B$13)^2)*SIN(G$28*$F251)-2*$B$4*(G$28/$B$13)*COS(G$28*$F251))/((1-(G$28/$B$13)^2)^2+(2*$B$4*(G$28/$B$13))^2)</f>
        <v>-0.59123991571603296</v>
      </c>
      <c r="H251">
        <f>$B$19/$B$1*(H$28/$B$13)^2*((1-(H$28/$B$13)^2)*SIN(H$28*$F251)-2*$B$4*(H$28/$B$13)*COS(H$28*$F251))/((1-(H$28/$B$13)^2)^2+(2*$B$4*(H$28/$B$13))^2)</f>
        <v>-3.2727190877812742</v>
      </c>
      <c r="I251">
        <f>$B$19/$B$1*(I$28/$B$13)^2*((1-(I$28/$B$13)^2)*SIN(I$28*$F251)-2*$B$4*(I$28/$B$13)*COS(I$28*$F251))/((1-(I$28/$B$13)^2)^2+(2*$B$4*(I$28/$B$13))^2)</f>
        <v>-0.11792869534539581</v>
      </c>
    </row>
    <row r="252" spans="1:9">
      <c r="A252">
        <f t="shared" si="12"/>
        <v>4.4399999999999933</v>
      </c>
      <c r="B252">
        <f>$B$19/$E$9*1000*((1-(B$28/$B$13)^2)*SIN(B$28*$A252)-2*$B$4*(B$28/$B$13)*COS(B$28*$A252))/((1-(B$28/$B$13)^2)^2+(2*$B$4*(B$28/$B$13))^2)</f>
        <v>-3.9877428353032038</v>
      </c>
      <c r="C252">
        <f>$B$19/$E$9*1000*((1-(C$28/$B$13)^2)*SIN(C$28*$A252)-2*$B$4*(C$28/$B$13)*COS(C$28*$A252))/((1-(C$28/$B$13)^2)^2+(2*$B$4*(C$28/$B$13))^2)</f>
        <v>-55.045297277509533</v>
      </c>
      <c r="D252">
        <f>$B$19/$E$9*1000*((1-(D$28/$B$13)^2)*SIN(D$28*$A252)-2*$B$4*(D$28/$B$13)*COS(D$28*$A252))/((1-(D$28/$B$13)^2)^2+(2*$B$4*(D$28/$B$13))^2)</f>
        <v>-0.26725805902241784</v>
      </c>
      <c r="F252">
        <f t="shared" si="13"/>
        <v>4.4399999999999933</v>
      </c>
      <c r="G252">
        <f>$B$19/$B$1*(G$28/$B$13)^2*((1-(G$28/$B$13)^2)*SIN(G$28*$F252)-2*$B$4*(G$28/$B$13)*COS(G$28*$F252))/((1-(G$28/$B$13)^2)^2+(2*$B$4*(G$28/$B$13))^2)</f>
        <v>-0.4373049359746784</v>
      </c>
      <c r="H252">
        <f>$B$19/$B$1*(H$28/$B$13)^2*((1-(H$28/$B$13)^2)*SIN(H$28*$F252)-2*$B$4*(H$28/$B$13)*COS(H$28*$F252))/((1-(H$28/$B$13)^2)^2+(2*$B$4*(H$28/$B$13))^2)</f>
        <v>-3.0077525717335929</v>
      </c>
      <c r="I252">
        <f>$B$19/$B$1*(I$28/$B$13)^2*((1-(I$28/$B$13)^2)*SIN(I$28*$F252)-2*$B$4*(I$28/$B$13)*COS(I$28*$F252))/((1-(I$28/$B$13)^2)^2+(2*$B$4*(I$28/$B$13))^2)</f>
        <v>-8.7197729439810034E-3</v>
      </c>
    </row>
    <row r="253" spans="1:9">
      <c r="A253">
        <f t="shared" si="12"/>
        <v>4.4599999999999929</v>
      </c>
      <c r="B253">
        <f>$B$19/$E$9*1000*((1-(B$28/$B$13)^2)*SIN(B$28*$A253)-2*$B$4*(B$28/$B$13)*COS(B$28*$A253))/((1-(B$28/$B$13)^2)^2+(2*$B$4*(B$28/$B$13))^2)</f>
        <v>-2.4097406464654538</v>
      </c>
      <c r="C253">
        <f>$B$19/$E$9*1000*((1-(C$28/$B$13)^2)*SIN(C$28*$A253)-2*$B$4*(C$28/$B$13)*COS(C$28*$A253))/((1-(C$28/$B$13)^2)^2+(2*$B$4*(C$28/$B$13))^2)</f>
        <v>-48.995196971128344</v>
      </c>
      <c r="D253">
        <f>$B$19/$E$9*1000*((1-(D$28/$B$13)^2)*SIN(D$28*$A253)-2*$B$4*(D$28/$B$13)*COS(D$28*$A253))/((1-(D$28/$B$13)^2)^2+(2*$B$4*(D$28/$B$13))^2)</f>
        <v>3.0834421863051755</v>
      </c>
      <c r="F253">
        <f t="shared" si="13"/>
        <v>4.4599999999999929</v>
      </c>
      <c r="G253">
        <f>$B$19/$B$1*(G$28/$B$13)^2*((1-(G$28/$B$13)^2)*SIN(G$28*$F253)-2*$B$4*(G$28/$B$13)*COS(G$28*$F253))/((1-(G$28/$B$13)^2)^2+(2*$B$4*(G$28/$B$13))^2)</f>
        <v>-0.26425763210932618</v>
      </c>
      <c r="H253">
        <f>$B$19/$B$1*(H$28/$B$13)^2*((1-(H$28/$B$13)^2)*SIN(H$28*$F253)-2*$B$4*(H$28/$B$13)*COS(H$28*$F253))/((1-(H$28/$B$13)^2)^2+(2*$B$4*(H$28/$B$13))^2)</f>
        <v>-2.6771665697355753</v>
      </c>
      <c r="I253">
        <f>$B$19/$B$1*(I$28/$B$13)^2*((1-(I$28/$B$13)^2)*SIN(I$28*$F253)-2*$B$4*(I$28/$B$13)*COS(I$28*$F253))/((1-(I$28/$B$13)^2)^2+(2*$B$4*(I$28/$B$13))^2)</f>
        <v>0.10060282503293271</v>
      </c>
    </row>
    <row r="254" spans="1:9">
      <c r="A254">
        <f t="shared" si="12"/>
        <v>4.4799999999999924</v>
      </c>
      <c r="B254">
        <f>$B$19/$E$9*1000*((1-(B$28/$B$13)^2)*SIN(B$28*$A254)-2*$B$4*(B$28/$B$13)*COS(B$28*$A254))/((1-(B$28/$B$13)^2)^2+(2*$B$4*(B$28/$B$13))^2)</f>
        <v>-0.72642122815868027</v>
      </c>
      <c r="C254">
        <f>$B$19/$E$9*1000*((1-(C$28/$B$13)^2)*SIN(C$28*$A254)-2*$B$4*(C$28/$B$13)*COS(C$28*$A254))/((1-(C$28/$B$13)^2)^2+(2*$B$4*(C$28/$B$13))^2)</f>
        <v>-41.876179071759346</v>
      </c>
      <c r="D254">
        <f>$B$19/$E$9*1000*((1-(D$28/$B$13)^2)*SIN(D$28*$A254)-2*$B$4*(D$28/$B$13)*COS(D$28*$A254))/((1-(D$28/$B$13)^2)^2+(2*$B$4*(D$28/$B$13))^2)</f>
        <v>6.3939450472172066</v>
      </c>
      <c r="F254">
        <f t="shared" si="13"/>
        <v>4.4799999999999924</v>
      </c>
      <c r="G254">
        <f>$B$19/$B$1*(G$28/$B$13)^2*((1-(G$28/$B$13)^2)*SIN(G$28*$F254)-2*$B$4*(G$28/$B$13)*COS(G$28*$F254))/((1-(G$28/$B$13)^2)^2+(2*$B$4*(G$28/$B$13))^2)</f>
        <v>-7.9661001671996079E-2</v>
      </c>
      <c r="H254">
        <f>$B$19/$B$1*(H$28/$B$13)^2*((1-(H$28/$B$13)^2)*SIN(H$28*$F254)-2*$B$4*(H$28/$B$13)*COS(H$28*$F254))/((1-(H$28/$B$13)^2)^2+(2*$B$4*(H$28/$B$13))^2)</f>
        <v>-2.2881734049408564</v>
      </c>
      <c r="I254">
        <f>$B$19/$B$1*(I$28/$B$13)^2*((1-(I$28/$B$13)^2)*SIN(I$28*$F254)-2*$B$4*(I$28/$B$13)*COS(I$28*$F254))/((1-(I$28/$B$13)^2)^2+(2*$B$4*(I$28/$B$13))^2)</f>
        <v>0.20861391133335014</v>
      </c>
    </row>
    <row r="255" spans="1:9">
      <c r="A255">
        <f t="shared" si="12"/>
        <v>4.499999999999992</v>
      </c>
      <c r="B255">
        <f>$B$19/$E$9*1000*((1-(B$28/$B$13)^2)*SIN(B$28*$A255)-2*$B$4*(B$28/$B$13)*COS(B$28*$A255))/((1-(B$28/$B$13)^2)^2+(2*$B$4*(B$28/$B$13))^2)</f>
        <v>0.98864628357441708</v>
      </c>
      <c r="C255">
        <f>$B$19/$E$9*1000*((1-(C$28/$B$13)^2)*SIN(C$28*$A255)-2*$B$4*(C$28/$B$13)*COS(C$28*$A255))/((1-(C$28/$B$13)^2)^2+(2*$B$4*(C$28/$B$13))^2)</f>
        <v>-33.843557649921202</v>
      </c>
      <c r="D255">
        <f>$B$19/$E$9*1000*((1-(D$28/$B$13)^2)*SIN(D$28*$A255)-2*$B$4*(D$28/$B$13)*COS(D$28*$A255))/((1-(D$28/$B$13)^2)^2+(2*$B$4*(D$28/$B$13))^2)</f>
        <v>9.6210930561601646</v>
      </c>
      <c r="F255">
        <f t="shared" si="13"/>
        <v>4.499999999999992</v>
      </c>
      <c r="G255">
        <f>$B$19/$B$1*(G$28/$B$13)^2*((1-(G$28/$B$13)^2)*SIN(G$28*$F255)-2*$B$4*(G$28/$B$13)*COS(G$28*$F255))/((1-(G$28/$B$13)^2)^2+(2*$B$4*(G$28/$B$13))^2)</f>
        <v>0.10841719679429671</v>
      </c>
      <c r="H255">
        <f>$B$19/$B$1*(H$28/$B$13)^2*((1-(H$28/$B$13)^2)*SIN(H$28*$F255)-2*$B$4*(H$28/$B$13)*COS(H$28*$F255))/((1-(H$28/$B$13)^2)^2+(2*$B$4*(H$28/$B$13))^2)</f>
        <v>-1.8492596569145121</v>
      </c>
      <c r="I255">
        <f>$B$19/$B$1*(I$28/$B$13)^2*((1-(I$28/$B$13)^2)*SIN(I$28*$F255)-2*$B$4*(I$28/$B$13)*COS(I$28*$F255))/((1-(I$28/$B$13)^2)^2+(2*$B$4*(I$28/$B$13))^2)</f>
        <v>0.31390539626568126</v>
      </c>
    </row>
    <row r="256" spans="1:9">
      <c r="A256">
        <f t="shared" si="12"/>
        <v>4.5199999999999916</v>
      </c>
      <c r="B256">
        <f>$B$19/$E$9*1000*((1-(B$28/$B$13)^2)*SIN(B$28*$A256)-2*$B$4*(B$28/$B$13)*COS(B$28*$A256))/((1-(B$28/$B$13)^2)^2+(2*$B$4*(B$28/$B$13))^2)</f>
        <v>2.6605052086641021</v>
      </c>
      <c r="C256">
        <f>$B$19/$E$9*1000*((1-(C$28/$B$13)^2)*SIN(C$28*$A256)-2*$B$4*(C$28/$B$13)*COS(C$28*$A256))/((1-(C$28/$B$13)^2)^2+(2*$B$4*(C$28/$B$13))^2)</f>
        <v>-25.07257866616462</v>
      </c>
      <c r="D256">
        <f>$B$19/$E$9*1000*((1-(D$28/$B$13)^2)*SIN(D$28*$A256)-2*$B$4*(D$28/$B$13)*COS(D$28*$A256))/((1-(D$28/$B$13)^2)^2+(2*$B$4*(D$28/$B$13))^2)</f>
        <v>12.72281540355047</v>
      </c>
      <c r="F256">
        <f t="shared" si="13"/>
        <v>4.5199999999999916</v>
      </c>
      <c r="G256">
        <f>$B$19/$B$1*(G$28/$B$13)^2*((1-(G$28/$B$13)^2)*SIN(G$28*$F256)-2*$B$4*(G$28/$B$13)*COS(G$28*$F256))/((1-(G$28/$B$13)^2)^2+(2*$B$4*(G$28/$B$13))^2)</f>
        <v>0.29175704351724868</v>
      </c>
      <c r="H256">
        <f>$B$19/$B$1*(H$28/$B$13)^2*((1-(H$28/$B$13)^2)*SIN(H$28*$F256)-2*$B$4*(H$28/$B$13)*COS(H$28*$F256))/((1-(H$28/$B$13)^2)^2+(2*$B$4*(H$28/$B$13))^2)</f>
        <v>-1.3700010117660208</v>
      </c>
      <c r="I256">
        <f>$B$19/$B$1*(I$28/$B$13)^2*((1-(I$28/$B$13)^2)*SIN(I$28*$F256)-2*$B$4*(I$28/$B$13)*COS(I$28*$F256))/((1-(I$28/$B$13)^2)^2+(2*$B$4*(I$28/$B$13))^2)</f>
        <v>0.41510464430125332</v>
      </c>
    </row>
    <row r="257" spans="1:9">
      <c r="A257">
        <f t="shared" si="12"/>
        <v>4.5399999999999912</v>
      </c>
      <c r="B257">
        <f>$B$19/$E$9*1000*((1-(B$28/$B$13)^2)*SIN(B$28*$A257)-2*$B$4*(B$28/$B$13)*COS(B$28*$A257))/((1-(B$28/$B$13)^2)^2+(2*$B$4*(B$28/$B$13))^2)</f>
        <v>4.2160872896148094</v>
      </c>
      <c r="C257">
        <f>$B$19/$E$9*1000*((1-(C$28/$B$13)^2)*SIN(C$28*$A257)-2*$B$4*(C$28/$B$13)*COS(C$28*$A257))/((1-(C$28/$B$13)^2)^2+(2*$B$4*(C$28/$B$13))^2)</f>
        <v>-15.754596667936953</v>
      </c>
      <c r="D257">
        <f>$B$19/$E$9*1000*((1-(D$28/$B$13)^2)*SIN(D$28*$A257)-2*$B$4*(D$28/$B$13)*COS(D$28*$A257))/((1-(D$28/$B$13)^2)^2+(2*$B$4*(D$28/$B$13))^2)</f>
        <v>15.65867639511702</v>
      </c>
      <c r="F257">
        <f t="shared" si="13"/>
        <v>4.5399999999999912</v>
      </c>
      <c r="G257">
        <f>$B$19/$B$1*(G$28/$B$13)^2*((1-(G$28/$B$13)^2)*SIN(G$28*$F257)-2*$B$4*(G$28/$B$13)*COS(G$28*$F257))/((1-(G$28/$B$13)^2)^2+(2*$B$4*(G$28/$B$13))^2)</f>
        <v>0.46234570743288023</v>
      </c>
      <c r="H257">
        <f>$B$19/$B$1*(H$28/$B$13)^2*((1-(H$28/$B$13)^2)*SIN(H$28*$F257)-2*$B$4*(H$28/$B$13)*COS(H$28*$F257))/((1-(H$28/$B$13)^2)^2+(2*$B$4*(H$28/$B$13))^2)</f>
        <v>-0.86085335148101483</v>
      </c>
      <c r="I257">
        <f>$B$19/$B$1*(I$28/$B$13)^2*((1-(I$28/$B$13)^2)*SIN(I$28*$F257)-2*$B$4*(I$28/$B$13)*COS(I$28*$F257))/((1-(I$28/$B$13)^2)^2+(2*$B$4*(I$28/$B$13))^2)</f>
        <v>0.51089236847762287</v>
      </c>
    </row>
    <row r="258" spans="1:9">
      <c r="A258">
        <f t="shared" si="12"/>
        <v>4.5599999999999907</v>
      </c>
      <c r="B258">
        <f>$B$19/$E$9*1000*((1-(B$28/$B$13)^2)*SIN(B$28*$A258)-2*$B$4*(B$28/$B$13)*COS(B$28*$A258))/((1-(B$28/$B$13)^2)^2+(2*$B$4*(B$28/$B$13))^2)</f>
        <v>5.5874061249778899</v>
      </c>
      <c r="C258">
        <f>$B$19/$E$9*1000*((1-(C$28/$B$13)^2)*SIN(C$28*$A258)-2*$B$4*(C$28/$B$13)*COS(C$28*$A258))/((1-(C$28/$B$13)^2)^2+(2*$B$4*(C$28/$B$13))^2)</f>
        <v>-6.0929000488918605</v>
      </c>
      <c r="D258">
        <f>$B$19/$E$9*1000*((1-(D$28/$B$13)^2)*SIN(D$28*$A258)-2*$B$4*(D$28/$B$13)*COS(D$28*$A258))/((1-(D$28/$B$13)^2)^2+(2*$B$4*(D$28/$B$13))^2)</f>
        <v>18.390402593014013</v>
      </c>
      <c r="F258">
        <f t="shared" si="13"/>
        <v>4.5599999999999907</v>
      </c>
      <c r="G258">
        <f>$B$19/$B$1*(G$28/$B$13)^2*((1-(G$28/$B$13)^2)*SIN(G$28*$F258)-2*$B$4*(G$28/$B$13)*COS(G$28*$F258))/((1-(G$28/$B$13)^2)^2+(2*$B$4*(G$28/$B$13))^2)</f>
        <v>0.61272764535283797</v>
      </c>
      <c r="H258">
        <f>$B$19/$B$1*(H$28/$B$13)^2*((1-(H$28/$B$13)^2)*SIN(H$28*$F258)-2*$B$4*(H$28/$B$13)*COS(H$28*$F258))/((1-(H$28/$B$13)^2)^2+(2*$B$4*(H$28/$B$13))^2)</f>
        <v>-0.33292464021005214</v>
      </c>
      <c r="I258">
        <f>$B$19/$B$1*(I$28/$B$13)^2*((1-(I$28/$B$13)^2)*SIN(I$28*$F258)-2*$B$4*(I$28/$B$13)*COS(I$28*$F258))/((1-(I$28/$B$13)^2)^2+(2*$B$4*(I$28/$B$13))^2)</f>
        <v>0.60001982932170628</v>
      </c>
    </row>
    <row r="259" spans="1:9">
      <c r="A259">
        <f t="shared" si="12"/>
        <v>4.5799999999999903</v>
      </c>
      <c r="B259">
        <f>$B$19/$E$9*1000*((1-(B$28/$B$13)^2)*SIN(B$28*$A259)-2*$B$4*(B$28/$B$13)*COS(B$28*$A259))/((1-(B$28/$B$13)^2)^2+(2*$B$4*(B$28/$B$13))^2)</f>
        <v>6.7145285013301912</v>
      </c>
      <c r="C259">
        <f>$B$19/$E$9*1000*((1-(C$28/$B$13)^2)*SIN(C$28*$A259)-2*$B$4*(C$28/$B$13)*COS(C$28*$A259))/((1-(C$28/$B$13)^2)^2+(2*$B$4*(C$28/$B$13))^2)</f>
        <v>3.7017240499307817</v>
      </c>
      <c r="D259">
        <f>$B$19/$E$9*1000*((1-(D$28/$B$13)^2)*SIN(D$28*$A259)-2*$B$4*(D$28/$B$13)*COS(D$28*$A259))/((1-(D$28/$B$13)^2)^2+(2*$B$4*(D$28/$B$13))^2)</f>
        <v>20.882381768615065</v>
      </c>
      <c r="F259">
        <f t="shared" si="13"/>
        <v>4.5799999999999903</v>
      </c>
      <c r="G259">
        <f>$B$19/$B$1*(G$28/$B$13)^2*((1-(G$28/$B$13)^2)*SIN(G$28*$F259)-2*$B$4*(G$28/$B$13)*COS(G$28*$F259))/((1-(G$28/$B$13)^2)^2+(2*$B$4*(G$28/$B$13))^2)</f>
        <v>0.7363304449774265</v>
      </c>
      <c r="H259">
        <f>$B$19/$B$1*(H$28/$B$13)^2*((1-(H$28/$B$13)^2)*SIN(H$28*$F259)-2*$B$4*(H$28/$B$13)*COS(H$28*$F259))/((1-(H$28/$B$13)^2)^2+(2*$B$4*(H$28/$B$13))^2)</f>
        <v>0.20226741577752341</v>
      </c>
      <c r="I259">
        <f>$B$19/$B$1*(I$28/$B$13)^2*((1-(I$28/$B$13)^2)*SIN(I$28*$F259)-2*$B$4*(I$28/$B$13)*COS(I$28*$F259))/((1-(I$28/$B$13)^2)^2+(2*$B$4*(I$28/$B$13))^2)</f>
        <v>0.68132511407851681</v>
      </c>
    </row>
    <row r="260" spans="1:9">
      <c r="A260">
        <f t="shared" si="12"/>
        <v>4.5999999999999899</v>
      </c>
      <c r="B260">
        <f>$B$19/$E$9*1000*((1-(B$28/$B$13)^2)*SIN(B$28*$A260)-2*$B$4*(B$28/$B$13)*COS(B$28*$A260))/((1-(B$28/$B$13)^2)^2+(2*$B$4*(B$28/$B$13))^2)</f>
        <v>7.5481937622918913</v>
      </c>
      <c r="C260">
        <f>$B$19/$E$9*1000*((1-(C$28/$B$13)^2)*SIN(C$28*$A260)-2*$B$4*(C$28/$B$13)*COS(C$28*$A260))/((1-(C$28/$B$13)^2)^2+(2*$B$4*(C$28/$B$13))^2)</f>
        <v>13.415588437475773</v>
      </c>
      <c r="D260">
        <f>$B$19/$E$9*1000*((1-(D$28/$B$13)^2)*SIN(D$28*$A260)-2*$B$4*(D$28/$B$13)*COS(D$28*$A260))/((1-(D$28/$B$13)^2)^2+(2*$B$4*(D$28/$B$13))^2)</f>
        <v>23.10212716237525</v>
      </c>
      <c r="F260">
        <f t="shared" si="13"/>
        <v>4.5999999999999899</v>
      </c>
      <c r="G260">
        <f>$B$19/$B$1*(G$28/$B$13)^2*((1-(G$28/$B$13)^2)*SIN(G$28*$F260)-2*$B$4*(G$28/$B$13)*COS(G$28*$F260))/((1-(G$28/$B$13)^2)^2+(2*$B$4*(G$28/$B$13))^2)</f>
        <v>0.82775207085101443</v>
      </c>
      <c r="H260">
        <f>$B$19/$B$1*(H$28/$B$13)^2*((1-(H$28/$B$13)^2)*SIN(H$28*$F260)-2*$B$4*(H$28/$B$13)*COS(H$28*$F260))/((1-(H$28/$B$13)^2)^2+(2*$B$4*(H$28/$B$13))^2)</f>
        <v>0.73304664739495862</v>
      </c>
      <c r="I260">
        <f>$B$19/$B$1*(I$28/$B$13)^2*((1-(I$28/$B$13)^2)*SIN(I$28*$F260)-2*$B$4*(I$28/$B$13)*COS(I$28*$F260))/((1-(I$28/$B$13)^2)^2+(2*$B$4*(I$28/$B$13))^2)</f>
        <v>0.75374828402084182</v>
      </c>
    </row>
    <row r="261" spans="1:9">
      <c r="A261">
        <f t="shared" si="12"/>
        <v>4.6199999999999894</v>
      </c>
      <c r="B261">
        <f>$B$19/$E$9*1000*((1-(B$28/$B$13)^2)*SIN(B$28*$A261)-2*$B$4*(B$28/$B$13)*COS(B$28*$A261))/((1-(B$28/$B$13)^2)^2+(2*$B$4*(B$28/$B$13))^2)</f>
        <v>8.0519667355892111</v>
      </c>
      <c r="C261">
        <f>$B$19/$E$9*1000*((1-(C$28/$B$13)^2)*SIN(C$28*$A261)-2*$B$4*(C$28/$B$13)*COS(C$28*$A261))/((1-(C$28/$B$13)^2)^2+(2*$B$4*(C$28/$B$13))^2)</f>
        <v>22.836767839806225</v>
      </c>
      <c r="D261">
        <f>$B$19/$E$9*1000*((1-(D$28/$B$13)^2)*SIN(D$28*$A261)-2*$B$4*(D$28/$B$13)*COS(D$28*$A261))/((1-(D$28/$B$13)^2)^2+(2*$B$4*(D$28/$B$13))^2)</f>
        <v>25.02070099842383</v>
      </c>
      <c r="F261">
        <f t="shared" si="13"/>
        <v>4.6199999999999894</v>
      </c>
      <c r="G261">
        <f>$B$19/$B$1*(G$28/$B$13)^2*((1-(G$28/$B$13)^2)*SIN(G$28*$F261)-2*$B$4*(G$28/$B$13)*COS(G$28*$F261))/((1-(G$28/$B$13)^2)^2+(2*$B$4*(G$28/$B$13))^2)</f>
        <v>0.88299695923329313</v>
      </c>
      <c r="H261">
        <f>$B$19/$B$1*(H$28/$B$13)^2*((1-(H$28/$B$13)^2)*SIN(H$28*$F261)-2*$B$4*(H$28/$B$13)*COS(H$28*$F261))/((1-(H$28/$B$13)^2)^2+(2*$B$4*(H$28/$B$13))^2)</f>
        <v>1.2478331591884151</v>
      </c>
      <c r="I261">
        <f>$B$19/$B$1*(I$28/$B$13)^2*((1-(I$28/$B$13)^2)*SIN(I$28*$F261)-2*$B$4*(I$28/$B$13)*COS(I$28*$F261))/((1-(I$28/$B$13)^2)^2+(2*$B$4*(I$28/$B$13))^2)</f>
        <v>0.81634519237151948</v>
      </c>
    </row>
    <row r="262" spans="1:9">
      <c r="A262">
        <f t="shared" si="12"/>
        <v>4.639999999999989</v>
      </c>
      <c r="B262">
        <f>$B$19/$E$9*1000*((1-(B$28/$B$13)^2)*SIN(B$28*$A262)-2*$B$4*(B$28/$B$13)*COS(B$28*$A262))/((1-(B$28/$B$13)^2)^2+(2*$B$4*(B$28/$B$13))^2)</f>
        <v>8.2038301249181238</v>
      </c>
      <c r="C262">
        <f>$B$19/$E$9*1000*((1-(C$28/$B$13)^2)*SIN(C$28*$A262)-2*$B$4*(C$28/$B$13)*COS(C$28*$A262))/((1-(C$28/$B$13)^2)^2+(2*$B$4*(C$28/$B$13))^2)</f>
        <v>31.759722427868613</v>
      </c>
      <c r="D262">
        <f>$B$19/$E$9*1000*((1-(D$28/$B$13)^2)*SIN(D$28*$A262)-2*$B$4*(D$28/$B$13)*COS(D$28*$A262))/((1-(D$28/$B$13)^2)^2+(2*$B$4*(D$28/$B$13))^2)</f>
        <v>26.613091732727387</v>
      </c>
      <c r="F262">
        <f t="shared" si="13"/>
        <v>4.639999999999989</v>
      </c>
      <c r="G262">
        <f>$B$19/$B$1*(G$28/$B$13)^2*((1-(G$28/$B$13)^2)*SIN(G$28*$F262)-2*$B$4*(G$28/$B$13)*COS(G$28*$F262))/((1-(G$28/$B$13)^2)^2+(2*$B$4*(G$28/$B$13))^2)</f>
        <v>0.89965064340757095</v>
      </c>
      <c r="H262">
        <f>$B$19/$B$1*(H$28/$B$13)^2*((1-(H$28/$B$13)^2)*SIN(H$28*$F262)-2*$B$4*(H$28/$B$13)*COS(H$28*$F262))/((1-(H$28/$B$13)^2)^2+(2*$B$4*(H$28/$B$13))^2)</f>
        <v>1.7353959654060538</v>
      </c>
      <c r="I262">
        <f>$B$19/$B$1*(I$28/$B$13)^2*((1-(I$28/$B$13)^2)*SIN(I$28*$F262)-2*$B$4*(I$28/$B$13)*COS(I$28*$F262))/((1-(I$28/$B$13)^2)^2+(2*$B$4*(I$28/$B$13))^2)</f>
        <v>0.86829979270056501</v>
      </c>
    </row>
    <row r="263" spans="1:9">
      <c r="A263">
        <f t="shared" si="12"/>
        <v>4.6599999999999886</v>
      </c>
      <c r="B263">
        <f>$B$19/$E$9*1000*((1-(B$28/$B$13)^2)*SIN(B$28*$A263)-2*$B$4*(B$28/$B$13)*COS(B$28*$A263))/((1-(B$28/$B$13)^2)^2+(2*$B$4*(B$28/$B$13))^2)</f>
        <v>7.9971467714435622</v>
      </c>
      <c r="C263">
        <f>$B$19/$E$9*1000*((1-(C$28/$B$13)^2)*SIN(C$28*$A263)-2*$B$4*(C$28/$B$13)*COS(C$28*$A263))/((1-(C$28/$B$13)^2)^2+(2*$B$4*(C$28/$B$13))^2)</f>
        <v>39.98978203539766</v>
      </c>
      <c r="D263">
        <f>$B$19/$E$9*1000*((1-(D$28/$B$13)^2)*SIN(D$28*$A263)-2*$B$4*(D$28/$B$13)*COS(D$28*$A263))/((1-(D$28/$B$13)^2)^2+(2*$B$4*(D$28/$B$13))^2)</f>
        <v>27.858540116816538</v>
      </c>
      <c r="F263">
        <f t="shared" si="13"/>
        <v>4.6599999999999886</v>
      </c>
      <c r="G263">
        <f>$B$19/$B$1*(G$28/$B$13)^2*((1-(G$28/$B$13)^2)*SIN(G$28*$F263)-2*$B$4*(G$28/$B$13)*COS(G$28*$F263))/((1-(G$28/$B$13)^2)^2+(2*$B$4*(G$28/$B$13))^2)</f>
        <v>0.87698527746218813</v>
      </c>
      <c r="H263">
        <f>$B$19/$B$1*(H$28/$B$13)^2*((1-(H$28/$B$13)^2)*SIN(H$28*$F263)-2*$B$4*(H$28/$B$13)*COS(H$28*$F263))/((1-(H$28/$B$13)^2)^2+(2*$B$4*(H$28/$B$13))^2)</f>
        <v>2.1850980139801517</v>
      </c>
      <c r="I263">
        <f>$B$19/$B$1*(I$28/$B$13)^2*((1-(I$28/$B$13)^2)*SIN(I$28*$F263)-2*$B$4*(I$28/$B$13)*COS(I$28*$F263))/((1-(I$28/$B$13)^2)^2+(2*$B$4*(I$28/$B$13))^2)</f>
        <v>0.9089347773383698</v>
      </c>
    </row>
    <row r="264" spans="1:9">
      <c r="A264">
        <f t="shared" si="12"/>
        <v>4.6799999999999882</v>
      </c>
      <c r="B264">
        <f>$B$19/$E$9*1000*((1-(B$28/$B$13)^2)*SIN(B$28*$A264)-2*$B$4*(B$28/$B$13)*COS(B$28*$A264))/((1-(B$28/$B$13)^2)^2+(2*$B$4*(B$28/$B$13))^2)</f>
        <v>7.4409497294891338</v>
      </c>
      <c r="C264">
        <f>$B$19/$E$9*1000*((1-(C$28/$B$13)^2)*SIN(C$28*$A264)-2*$B$4*(C$28/$B$13)*COS(C$28*$A264))/((1-(C$28/$B$13)^2)^2+(2*$B$4*(C$28/$B$13))^2)</f>
        <v>47.347393235737457</v>
      </c>
      <c r="D264">
        <f>$B$19/$E$9*1000*((1-(D$28/$B$13)^2)*SIN(D$28*$A264)-2*$B$4*(D$28/$B$13)*COS(D$28*$A264))/((1-(D$28/$B$13)^2)^2+(2*$B$4*(D$28/$B$13))^2)</f>
        <v>28.740809826336793</v>
      </c>
      <c r="F264">
        <f t="shared" si="13"/>
        <v>4.6799999999999882</v>
      </c>
      <c r="G264">
        <f>$B$19/$B$1*(G$28/$B$13)^2*((1-(G$28/$B$13)^2)*SIN(G$28*$F264)-2*$B$4*(G$28/$B$13)*COS(G$28*$F264))/((1-(G$28/$B$13)^2)^2+(2*$B$4*(G$28/$B$13))^2)</f>
        <v>0.81599144664945134</v>
      </c>
      <c r="H264">
        <f>$B$19/$B$1*(H$28/$B$13)^2*((1-(H$28/$B$13)^2)*SIN(H$28*$F264)-2*$B$4*(H$28/$B$13)*COS(H$28*$F264))/((1-(H$28/$B$13)^2)^2+(2*$B$4*(H$28/$B$13))^2)</f>
        <v>2.5871282527863975</v>
      </c>
      <c r="I264">
        <f>$B$19/$B$1*(I$28/$B$13)^2*((1-(I$28/$B$13)^2)*SIN(I$28*$F264)-2*$B$4*(I$28/$B$13)*COS(I$28*$F264))/((1-(I$28/$B$13)^2)^2+(2*$B$4*(I$28/$B$13))^2)</f>
        <v>0.93772040711697757</v>
      </c>
    </row>
    <row r="265" spans="1:9">
      <c r="A265">
        <f t="shared" si="12"/>
        <v>4.6999999999999877</v>
      </c>
      <c r="B265">
        <f>$B$19/$E$9*1000*((1-(B$28/$B$13)^2)*SIN(B$28*$A265)-2*$B$4*(B$28/$B$13)*COS(B$28*$A265))/((1-(B$28/$B$13)^2)^2+(2*$B$4*(B$28/$B$13))^2)</f>
        <v>6.5595474787177697</v>
      </c>
      <c r="C265">
        <f>$B$19/$E$9*1000*((1-(C$28/$B$13)^2)*SIN(C$28*$A265)-2*$B$4*(C$28/$B$13)*COS(C$28*$A265))/((1-(C$28/$B$13)^2)^2+(2*$B$4*(C$28/$B$13))^2)</f>
        <v>53.672036620035442</v>
      </c>
      <c r="D265">
        <f>$B$19/$E$9*1000*((1-(D$28/$B$13)^2)*SIN(D$28*$A265)-2*$B$4*(D$28/$B$13)*COS(D$28*$A265))/((1-(D$28/$B$13)^2)^2+(2*$B$4*(D$28/$B$13))^2)</f>
        <v>29.248399126366948</v>
      </c>
      <c r="F265">
        <f t="shared" si="13"/>
        <v>4.6999999999999877</v>
      </c>
      <c r="G265">
        <f>$B$19/$B$1*(G$28/$B$13)^2*((1-(G$28/$B$13)^2)*SIN(G$28*$F265)-2*$B$4*(G$28/$B$13)*COS(G$28*$F265))/((1-(G$28/$B$13)^2)^2+(2*$B$4*(G$28/$B$13))^2)</f>
        <v>0.7193348740567499</v>
      </c>
      <c r="H265">
        <f>$B$19/$B$1*(H$28/$B$13)^2*((1-(H$28/$B$13)^2)*SIN(H$28*$F265)-2*$B$4*(H$28/$B$13)*COS(H$28*$F265))/((1-(H$28/$B$13)^2)^2+(2*$B$4*(H$28/$B$13))^2)</f>
        <v>2.9327156752416945</v>
      </c>
      <c r="I265">
        <f>$B$19/$B$1*(I$28/$B$13)^2*((1-(I$28/$B$13)^2)*SIN(I$28*$F265)-2*$B$4*(I$28/$B$13)*COS(I$28*$F265))/((1-(I$28/$B$13)^2)^2+(2*$B$4*(I$28/$B$13))^2)</f>
        <v>0.95428141733027849</v>
      </c>
    </row>
    <row r="266" spans="1:9">
      <c r="A266">
        <f t="shared" si="12"/>
        <v>4.7199999999999873</v>
      </c>
      <c r="B266">
        <f>$B$19/$E$9*1000*((1-(B$28/$B$13)^2)*SIN(B$28*$A266)-2*$B$4*(B$28/$B$13)*COS(B$28*$A266))/((1-(B$28/$B$13)^2)^2+(2*$B$4*(B$28/$B$13))^2)</f>
        <v>5.391461526925422</v>
      </c>
      <c r="C266">
        <f>$B$19/$E$9*1000*((1-(C$28/$B$13)^2)*SIN(C$28*$A266)-2*$B$4*(C$28/$B$13)*COS(C$28*$A266))/((1-(C$28/$B$13)^2)^2+(2*$B$4*(C$28/$B$13))^2)</f>
        <v>58.825728814394665</v>
      </c>
      <c r="D266">
        <f>$B$19/$E$9*1000*((1-(D$28/$B$13)^2)*SIN(D$28*$A266)-2*$B$4*(D$28/$B$13)*COS(D$28*$A266))/((1-(D$28/$B$13)^2)^2+(2*$B$4*(D$28/$B$13))^2)</f>
        <v>29.374690814123344</v>
      </c>
      <c r="F266">
        <f t="shared" si="13"/>
        <v>4.7199999999999873</v>
      </c>
      <c r="G266">
        <f>$B$19/$B$1*(G$28/$B$13)^2*((1-(G$28/$B$13)^2)*SIN(G$28*$F266)-2*$B$4*(G$28/$B$13)*COS(G$28*$F266))/((1-(G$28/$B$13)^2)^2+(2*$B$4*(G$28/$B$13))^2)</f>
        <v>0.59123991571607892</v>
      </c>
      <c r="H266">
        <f>$B$19/$B$1*(H$28/$B$13)^2*((1-(H$28/$B$13)^2)*SIN(H$28*$F266)-2*$B$4*(H$28/$B$13)*COS(H$28*$F266))/((1-(H$28/$B$13)^2)^2+(2*$B$4*(H$28/$B$13))^2)</f>
        <v>3.2143206754537781</v>
      </c>
      <c r="I266">
        <f>$B$19/$B$1*(I$28/$B$13)^2*((1-(I$28/$B$13)^2)*SIN(I$28*$F266)-2*$B$4*(I$28/$B$13)*COS(I$28*$F266))/((1-(I$28/$B$13)^2)^2+(2*$B$4*(I$28/$B$13))^2)</f>
        <v>0.9584019098833414</v>
      </c>
    </row>
    <row r="267" spans="1:9">
      <c r="A267">
        <f t="shared" si="12"/>
        <v>4.7399999999999869</v>
      </c>
      <c r="B267">
        <f>$B$19/$E$9*1000*((1-(B$28/$B$13)^2)*SIN(B$28*$A267)-2*$B$4*(B$28/$B$13)*COS(B$28*$A267))/((1-(B$28/$B$13)^2)^2+(2*$B$4*(B$28/$B$13))^2)</f>
        <v>3.9877428353036377</v>
      </c>
      <c r="C267">
        <f>$B$19/$E$9*1000*((1-(C$28/$B$13)^2)*SIN(C$28*$A267)-2*$B$4*(C$28/$B$13)*COS(C$28*$A267))/((1-(C$28/$B$13)^2)^2+(2*$B$4*(C$28/$B$13))^2)</f>
        <v>62.696032833233538</v>
      </c>
      <c r="D267">
        <f>$B$19/$E$9*1000*((1-(D$28/$B$13)^2)*SIN(D$28*$A267)-2*$B$4*(D$28/$B$13)*COS(D$28*$A267))/((1-(D$28/$B$13)^2)^2+(2*$B$4*(D$28/$B$13))^2)</f>
        <v>29.118038484317818</v>
      </c>
      <c r="F267">
        <f t="shared" si="13"/>
        <v>4.7399999999999869</v>
      </c>
      <c r="G267">
        <f>$B$19/$B$1*(G$28/$B$13)^2*((1-(G$28/$B$13)^2)*SIN(G$28*$F267)-2*$B$4*(G$28/$B$13)*COS(G$28*$F267))/((1-(G$28/$B$13)^2)^2+(2*$B$4*(G$28/$B$13))^2)</f>
        <v>0.43730493597472597</v>
      </c>
      <c r="H267">
        <f>$B$19/$B$1*(H$28/$B$13)^2*((1-(H$28/$B$13)^2)*SIN(H$28*$F267)-2*$B$4*(H$28/$B$13)*COS(H$28*$F267))/((1-(H$28/$B$13)^2)^2+(2*$B$4*(H$28/$B$13))^2)</f>
        <v>3.4257995381687176</v>
      </c>
      <c r="I267">
        <f>$B$19/$B$1*(I$28/$B$13)^2*((1-(I$28/$B$13)^2)*SIN(I$28*$F267)-2*$B$4*(I$28/$B$13)*COS(I$28*$F267))/((1-(I$28/$B$13)^2)^2+(2*$B$4*(I$28/$B$13))^2)</f>
        <v>0.95002816785425559</v>
      </c>
    </row>
    <row r="268" spans="1:9">
      <c r="A268">
        <f t="shared" si="12"/>
        <v>4.7599999999999865</v>
      </c>
      <c r="B268">
        <f>$B$19/$E$9*1000*((1-(B$28/$B$13)^2)*SIN(B$28*$A268)-2*$B$4*(B$28/$B$13)*COS(B$28*$A268))/((1-(B$28/$B$13)^2)^2+(2*$B$4*(B$28/$B$13))^2)</f>
        <v>2.4097406464659841</v>
      </c>
      <c r="C268">
        <f>$B$19/$E$9*1000*((1-(C$28/$B$13)^2)*SIN(C$28*$A268)-2*$B$4*(C$28/$B$13)*COS(C$28*$A268))/((1-(C$28/$B$13)^2)^2+(2*$B$4*(C$28/$B$13))^2)</f>
        <v>65.198511092631534</v>
      </c>
      <c r="D268">
        <f>$B$19/$E$9*1000*((1-(D$28/$B$13)^2)*SIN(D$28*$A268)-2*$B$4*(D$28/$B$13)*COS(D$28*$A268))/((1-(D$28/$B$13)^2)^2+(2*$B$4*(D$28/$B$13))^2)</f>
        <v>28.481787992568556</v>
      </c>
      <c r="F268">
        <f t="shared" si="13"/>
        <v>4.7599999999999865</v>
      </c>
      <c r="G268">
        <f>$B$19/$B$1*(G$28/$B$13)^2*((1-(G$28/$B$13)^2)*SIN(G$28*$F268)-2*$B$4*(G$28/$B$13)*COS(G$28*$F268))/((1-(G$28/$B$13)^2)^2+(2*$B$4*(G$28/$B$13))^2)</f>
        <v>0.26425763210938435</v>
      </c>
      <c r="H268">
        <f>$B$19/$B$1*(H$28/$B$13)^2*((1-(H$28/$B$13)^2)*SIN(H$28*$F268)-2*$B$4*(H$28/$B$13)*COS(H$28*$F268))/((1-(H$28/$B$13)^2)^2+(2*$B$4*(H$28/$B$13))^2)</f>
        <v>3.5625384748750704</v>
      </c>
      <c r="I268">
        <f>$B$19/$B$1*(I$28/$B$13)^2*((1-(I$28/$B$13)^2)*SIN(I$28*$F268)-2*$B$4*(I$28/$B$13)*COS(I$28*$F268))/((1-(I$28/$B$13)^2)^2+(2*$B$4*(I$28/$B$13))^2)</f>
        <v>0.92926935577635883</v>
      </c>
    </row>
    <row r="269" spans="1:9">
      <c r="A269">
        <f t="shared" si="12"/>
        <v>4.779999999999986</v>
      </c>
      <c r="B269">
        <f>$B$19/$E$9*1000*((1-(B$28/$B$13)^2)*SIN(B$28*$A269)-2*$B$4*(B$28/$B$13)*COS(B$28*$A269))/((1-(B$28/$B$13)^2)^2+(2*$B$4*(B$28/$B$13))^2)</f>
        <v>0.72642122815923271</v>
      </c>
      <c r="C269">
        <f>$B$19/$E$9*1000*((1-(C$28/$B$13)^2)*SIN(C$28*$A269)-2*$B$4*(C$28/$B$13)*COS(C$28*$A269))/((1-(C$28/$B$13)^2)^2+(2*$B$4*(C$28/$B$13))^2)</f>
        <v>66.278567566796468</v>
      </c>
      <c r="D269">
        <f>$B$19/$E$9*1000*((1-(D$28/$B$13)^2)*SIN(D$28*$A269)-2*$B$4*(D$28/$B$13)*COS(D$28*$A269))/((1-(D$28/$B$13)^2)^2+(2*$B$4*(D$28/$B$13))^2)</f>
        <v>27.474233837055209</v>
      </c>
      <c r="F269">
        <f t="shared" si="13"/>
        <v>4.779999999999986</v>
      </c>
      <c r="G269">
        <f>$B$19/$B$1*(G$28/$B$13)^2*((1-(G$28/$B$13)^2)*SIN(G$28*$F269)-2*$B$4*(G$28/$B$13)*COS(G$28*$F269))/((1-(G$28/$B$13)^2)^2+(2*$B$4*(G$28/$B$13))^2)</f>
        <v>7.9661001672056669E-2</v>
      </c>
      <c r="H269">
        <f>$B$19/$B$1*(H$28/$B$13)^2*((1-(H$28/$B$13)^2)*SIN(H$28*$F269)-2*$B$4*(H$28/$B$13)*COS(H$28*$F269))/((1-(H$28/$B$13)^2)^2+(2*$B$4*(H$28/$B$13))^2)</f>
        <v>3.6215542818278363</v>
      </c>
      <c r="I269">
        <f>$B$19/$B$1*(I$28/$B$13)^2*((1-(I$28/$B$13)^2)*SIN(I$28*$F269)-2*$B$4*(I$28/$B$13)*COS(I$28*$F269))/((1-(I$28/$B$13)^2)^2+(2*$B$4*(I$28/$B$13))^2)</f>
        <v>0.89639609651159724</v>
      </c>
    </row>
    <row r="270" spans="1:9">
      <c r="A270">
        <f t="shared" si="12"/>
        <v>4.7999999999999856</v>
      </c>
      <c r="B270">
        <f>$B$19/$E$9*1000*((1-(B$28/$B$13)^2)*SIN(B$28*$A270)-2*$B$4*(B$28/$B$13)*COS(B$28*$A270))/((1-(B$28/$B$13)^2)^2+(2*$B$4*(B$28/$B$13))^2)</f>
        <v>-0.9886462835738663</v>
      </c>
      <c r="C270">
        <f>$B$19/$E$9*1000*((1-(C$28/$B$13)^2)*SIN(C$28*$A270)-2*$B$4*(C$28/$B$13)*COS(C$28*$A270))/((1-(C$28/$B$13)^2)^2+(2*$B$4*(C$28/$B$13))^2)</f>
        <v>65.912638897725316</v>
      </c>
      <c r="D270">
        <f>$B$19/$E$9*1000*((1-(D$28/$B$13)^2)*SIN(D$28*$A270)-2*$B$4*(D$28/$B$13)*COS(D$28*$A270))/((1-(D$28/$B$13)^2)^2+(2*$B$4*(D$28/$B$13))^2)</f>
        <v>26.108511027050401</v>
      </c>
      <c r="F270">
        <f t="shared" si="13"/>
        <v>4.7999999999999856</v>
      </c>
      <c r="G270">
        <f>$B$19/$B$1*(G$28/$B$13)^2*((1-(G$28/$B$13)^2)*SIN(G$28*$F270)-2*$B$4*(G$28/$B$13)*COS(G$28*$F270))/((1-(G$28/$B$13)^2)^2+(2*$B$4*(G$28/$B$13))^2)</f>
        <v>-0.10841719679423631</v>
      </c>
      <c r="H270">
        <f>$B$19/$B$1*(H$28/$B$13)^2*((1-(H$28/$B$13)^2)*SIN(H$28*$F270)-2*$B$4*(H$28/$B$13)*COS(H$28*$F270))/((1-(H$28/$B$13)^2)^2+(2*$B$4*(H$28/$B$13))^2)</f>
        <v>3.6015594239579429</v>
      </c>
      <c r="I270">
        <f>$B$19/$B$1*(I$28/$B$13)^2*((1-(I$28/$B$13)^2)*SIN(I$28*$F270)-2*$B$4*(I$28/$B$13)*COS(I$28*$F270))/((1-(I$28/$B$13)^2)^2+(2*$B$4*(I$28/$B$13))^2)</f>
        <v>0.85183694326765813</v>
      </c>
    </row>
    <row r="271" spans="1:9">
      <c r="A271">
        <f t="shared" si="12"/>
        <v>4.8199999999999852</v>
      </c>
      <c r="B271">
        <f>$B$19/$E$9*1000*((1-(B$28/$B$13)^2)*SIN(B$28*$A271)-2*$B$4*(B$28/$B$13)*COS(B$28*$A271))/((1-(B$28/$B$13)^2)^2+(2*$B$4*(B$28/$B$13))^2)</f>
        <v>-2.6605052086635772</v>
      </c>
      <c r="C271">
        <f>$B$19/$E$9*1000*((1-(C$28/$B$13)^2)*SIN(C$28*$A271)-2*$B$4*(C$28/$B$13)*COS(C$28*$A271))/((1-(C$28/$B$13)^2)^2+(2*$B$4*(C$28/$B$13))^2)</f>
        <v>64.108708471878927</v>
      </c>
      <c r="D271">
        <f>$B$19/$E$9*1000*((1-(D$28/$B$13)^2)*SIN(D$28*$A271)-2*$B$4*(D$28/$B$13)*COS(D$28*$A271))/((1-(D$28/$B$13)^2)^2+(2*$B$4*(D$28/$B$13))^2)</f>
        <v>24.402423847986338</v>
      </c>
      <c r="F271">
        <f t="shared" si="13"/>
        <v>4.8199999999999852</v>
      </c>
      <c r="G271">
        <f>$B$19/$B$1*(G$28/$B$13)^2*((1-(G$28/$B$13)^2)*SIN(G$28*$F271)-2*$B$4*(G$28/$B$13)*COS(G$28*$F271))/((1-(G$28/$B$13)^2)^2+(2*$B$4*(G$28/$B$13))^2)</f>
        <v>-0.29175704351719117</v>
      </c>
      <c r="H271">
        <f>$B$19/$B$1*(H$28/$B$13)^2*((1-(H$28/$B$13)^2)*SIN(H$28*$F271)-2*$B$4*(H$28/$B$13)*COS(H$28*$F271))/((1-(H$28/$B$13)^2)^2+(2*$B$4*(H$28/$B$13))^2)</f>
        <v>3.5029901247458044</v>
      </c>
      <c r="I271">
        <f>$B$19/$B$1*(I$28/$B$13)^2*((1-(I$28/$B$13)^2)*SIN(I$28*$F271)-2*$B$4*(I$28/$B$13)*COS(I$28*$F271))/((1-(I$28/$B$13)^2)^2+(2*$B$4*(I$28/$B$13))^2)</f>
        <v>0.79617279275151653</v>
      </c>
    </row>
    <row r="272" spans="1:9">
      <c r="A272">
        <f t="shared" si="12"/>
        <v>4.8399999999999848</v>
      </c>
      <c r="B272">
        <f>$B$19/$E$9*1000*((1-(B$28/$B$13)^2)*SIN(B$28*$A272)-2*$B$4*(B$28/$B$13)*COS(B$28*$A272))/((1-(B$28/$B$13)^2)^2+(2*$B$4*(B$28/$B$13))^2)</f>
        <v>-4.2160872896143324</v>
      </c>
      <c r="C272">
        <f>$B$19/$E$9*1000*((1-(C$28/$B$13)^2)*SIN(C$28*$A272)-2*$B$4*(C$28/$B$13)*COS(C$28*$A272))/((1-(C$28/$B$13)^2)^2+(2*$B$4*(C$28/$B$13))^2)</f>
        <v>60.906132248369971</v>
      </c>
      <c r="D272">
        <f>$B$19/$E$9*1000*((1-(D$28/$B$13)^2)*SIN(D$28*$A272)-2*$B$4*(D$28/$B$13)*COS(D$28*$A272))/((1-(D$28/$B$13)^2)^2+(2*$B$4*(D$28/$B$13))^2)</f>
        <v>22.378213755366275</v>
      </c>
      <c r="F272">
        <f t="shared" si="13"/>
        <v>4.8399999999999848</v>
      </c>
      <c r="G272">
        <f>$B$19/$B$1*(G$28/$B$13)^2*((1-(G$28/$B$13)^2)*SIN(G$28*$F272)-2*$B$4*(G$28/$B$13)*COS(G$28*$F272))/((1-(G$28/$B$13)^2)^2+(2*$B$4*(G$28/$B$13))^2)</f>
        <v>-0.46234570743282799</v>
      </c>
      <c r="H272">
        <f>$B$19/$B$1*(H$28/$B$13)^2*((1-(H$28/$B$13)^2)*SIN(H$28*$F272)-2*$B$4*(H$28/$B$13)*COS(H$28*$F272))/((1-(H$28/$B$13)^2)^2+(2*$B$4*(H$28/$B$13))^2)</f>
        <v>3.3279968492281959</v>
      </c>
      <c r="I272">
        <f>$B$19/$B$1*(I$28/$B$13)^2*((1-(I$28/$B$13)^2)*SIN(I$28*$F272)-2*$B$4*(I$28/$B$13)*COS(I$28*$F272))/((1-(I$28/$B$13)^2)^2+(2*$B$4*(I$28/$B$13))^2)</f>
        <v>0.73012931229250022</v>
      </c>
    </row>
    <row r="273" spans="1:9">
      <c r="A273">
        <f t="shared" si="12"/>
        <v>4.8599999999999843</v>
      </c>
      <c r="B273">
        <f>$B$19/$E$9*1000*((1-(B$28/$B$13)^2)*SIN(B$28*$A273)-2*$B$4*(B$28/$B$13)*COS(B$28*$A273))/((1-(B$28/$B$13)^2)^2+(2*$B$4*(B$28/$B$13))^2)</f>
        <v>-5.5874061249774822</v>
      </c>
      <c r="C273">
        <f>$B$19/$E$9*1000*((1-(C$28/$B$13)^2)*SIN(C$28*$A273)-2*$B$4*(C$28/$B$13)*COS(C$28*$A273))/((1-(C$28/$B$13)^2)^2+(2*$B$4*(C$28/$B$13))^2)</f>
        <v>56.374780138533289</v>
      </c>
      <c r="D273">
        <f>$B$19/$E$9*1000*((1-(D$28/$B$13)^2)*SIN(D$28*$A273)-2*$B$4*(D$28/$B$13)*COS(D$28*$A273))/((1-(D$28/$B$13)^2)^2+(2*$B$4*(D$28/$B$13))^2)</f>
        <v>20.062269423377852</v>
      </c>
      <c r="F273">
        <f t="shared" si="13"/>
        <v>4.8599999999999843</v>
      </c>
      <c r="G273">
        <f>$B$19/$B$1*(G$28/$B$13)^2*((1-(G$28/$B$13)^2)*SIN(G$28*$F273)-2*$B$4*(G$28/$B$13)*COS(G$28*$F273))/((1-(G$28/$B$13)^2)^2+(2*$B$4*(G$28/$B$13))^2)</f>
        <v>-0.61272764535279323</v>
      </c>
      <c r="H273">
        <f>$B$19/$B$1*(H$28/$B$13)^2*((1-(H$28/$B$13)^2)*SIN(H$28*$F273)-2*$B$4*(H$28/$B$13)*COS(H$28*$F273))/((1-(H$28/$B$13)^2)^2+(2*$B$4*(H$28/$B$13))^2)</f>
        <v>3.0803973877686541</v>
      </c>
      <c r="I273">
        <f>$B$19/$B$1*(I$28/$B$13)^2*((1-(I$28/$B$13)^2)*SIN(I$28*$F273)-2*$B$4*(I$28/$B$13)*COS(I$28*$F273))/((1-(I$28/$B$13)^2)^2+(2*$B$4*(I$28/$B$13))^2)</f>
        <v>0.65456747965887752</v>
      </c>
    </row>
    <row r="274" spans="1:9">
      <c r="A274">
        <f t="shared" si="12"/>
        <v>4.8799999999999839</v>
      </c>
      <c r="B274">
        <f>$B$19/$E$9*1000*((1-(B$28/$B$13)^2)*SIN(B$28*$A274)-2*$B$4*(B$28/$B$13)*COS(B$28*$A274))/((1-(B$28/$B$13)^2)^2+(2*$B$4*(B$28/$B$13))^2)</f>
        <v>-6.7145285013298732</v>
      </c>
      <c r="C274">
        <f>$B$19/$E$9*1000*((1-(C$28/$B$13)^2)*SIN(C$28*$A274)-2*$B$4*(C$28/$B$13)*COS(C$28*$A274))/((1-(C$28/$B$13)^2)^2+(2*$B$4*(C$28/$B$13))^2)</f>
        <v>50.613511669213096</v>
      </c>
      <c r="D274">
        <f>$B$19/$E$9*1000*((1-(D$28/$B$13)^2)*SIN(D$28*$A274)-2*$B$4*(D$28/$B$13)*COS(D$28*$A274))/((1-(D$28/$B$13)^2)^2+(2*$B$4*(D$28/$B$13))^2)</f>
        <v>17.484782728168913</v>
      </c>
      <c r="F274">
        <f t="shared" si="13"/>
        <v>4.8799999999999839</v>
      </c>
      <c r="G274">
        <f>$B$19/$B$1*(G$28/$B$13)^2*((1-(G$28/$B$13)^2)*SIN(G$28*$F274)-2*$B$4*(G$28/$B$13)*COS(G$28*$F274))/((1-(G$28/$B$13)^2)^2+(2*$B$4*(G$28/$B$13))^2)</f>
        <v>-0.73633044497739153</v>
      </c>
      <c r="H274">
        <f>$B$19/$B$1*(H$28/$B$13)^2*((1-(H$28/$B$13)^2)*SIN(H$28*$F274)-2*$B$4*(H$28/$B$13)*COS(H$28*$F274))/((1-(H$28/$B$13)^2)^2+(2*$B$4*(H$28/$B$13))^2)</f>
        <v>2.7655935641525433</v>
      </c>
      <c r="I274">
        <f>$B$19/$B$1*(I$28/$B$13)^2*((1-(I$28/$B$13)^2)*SIN(I$28*$F274)-2*$B$4*(I$28/$B$13)*COS(I$28*$F274))/((1-(I$28/$B$13)^2)^2+(2*$B$4*(I$28/$B$13))^2)</f>
        <v>0.57047235889595715</v>
      </c>
    </row>
    <row r="275" spans="1:9">
      <c r="A275">
        <f t="shared" si="12"/>
        <v>4.8999999999999835</v>
      </c>
      <c r="B275">
        <f>$B$19/$E$9*1000*((1-(B$28/$B$13)^2)*SIN(B$28*$A275)-2*$B$4*(B$28/$B$13)*COS(B$28*$A275))/((1-(B$28/$B$13)^2)^2+(2*$B$4*(B$28/$B$13))^2)</f>
        <v>-7.5481937622916737</v>
      </c>
      <c r="C275">
        <f>$B$19/$E$9*1000*((1-(C$28/$B$13)^2)*SIN(C$28*$A275)-2*$B$4*(C$28/$B$13)*COS(C$28*$A275))/((1-(C$28/$B$13)^2)^2+(2*$B$4*(C$28/$B$13))^2)</f>
        <v>43.748019185894222</v>
      </c>
      <c r="D275">
        <f>$B$19/$E$9*1000*((1-(D$28/$B$13)^2)*SIN(D$28*$A275)-2*$B$4*(D$28/$B$13)*COS(D$28*$A275))/((1-(D$28/$B$13)^2)^2+(2*$B$4*(D$28/$B$13))^2)</f>
        <v>14.679355150569375</v>
      </c>
      <c r="F275">
        <f t="shared" si="13"/>
        <v>4.8999999999999835</v>
      </c>
      <c r="G275">
        <f>$B$19/$B$1*(G$28/$B$13)^2*((1-(G$28/$B$13)^2)*SIN(G$28*$F275)-2*$B$4*(G$28/$B$13)*COS(G$28*$F275))/((1-(G$28/$B$13)^2)^2+(2*$B$4*(G$28/$B$13))^2)</f>
        <v>-0.82775207085099056</v>
      </c>
      <c r="H275">
        <f>$B$19/$B$1*(H$28/$B$13)^2*((1-(H$28/$B$13)^2)*SIN(H$28*$F275)-2*$B$4*(H$28/$B$13)*COS(H$28*$F275))/((1-(H$28/$B$13)^2)^2+(2*$B$4*(H$28/$B$13))^2)</f>
        <v>2.3904533851684056</v>
      </c>
      <c r="I275">
        <f>$B$19/$B$1*(I$28/$B$13)^2*((1-(I$28/$B$13)^2)*SIN(I$28*$F275)-2*$B$4*(I$28/$B$13)*COS(I$28*$F275))/((1-(I$28/$B$13)^2)^2+(2*$B$4*(I$28/$B$13))^2)</f>
        <v>0.4789402585097956</v>
      </c>
    </row>
    <row r="276" spans="1:9">
      <c r="A276">
        <f t="shared" si="12"/>
        <v>4.9199999999999831</v>
      </c>
      <c r="B276">
        <f>$B$19/$E$9*1000*((1-(B$28/$B$13)^2)*SIN(B$28*$A276)-2*$B$4*(B$28/$B$13)*COS(B$28*$A276))/((1-(B$28/$B$13)^2)^2+(2*$B$4*(B$28/$B$13))^2)</f>
        <v>-8.0519667355891027</v>
      </c>
      <c r="C276">
        <f>$B$19/$E$9*1000*((1-(C$28/$B$13)^2)*SIN(C$28*$A276)-2*$B$4*(C$28/$B$13)*COS(C$28*$A276))/((1-(C$28/$B$13)^2)^2+(2*$B$4*(C$28/$B$13))^2)</f>
        <v>35.928085650043023</v>
      </c>
      <c r="D276">
        <f>$B$19/$E$9*1000*((1-(D$28/$B$13)^2)*SIN(D$28*$A276)-2*$B$4*(D$28/$B$13)*COS(D$28*$A276))/((1-(D$28/$B$13)^2)^2+(2*$B$4*(D$28/$B$13))^2)</f>
        <v>11.682559729401779</v>
      </c>
      <c r="F276">
        <f t="shared" si="13"/>
        <v>4.9199999999999831</v>
      </c>
      <c r="G276">
        <f>$B$19/$B$1*(G$28/$B$13)^2*((1-(G$28/$B$13)^2)*SIN(G$28*$F276)-2*$B$4*(G$28/$B$13)*COS(G$28*$F276))/((1-(G$28/$B$13)^2)^2+(2*$B$4*(G$28/$B$13))^2)</f>
        <v>-0.88299695923328136</v>
      </c>
      <c r="H276">
        <f>$B$19/$B$1*(H$28/$B$13)^2*((1-(H$28/$B$13)^2)*SIN(H$28*$F276)-2*$B$4*(H$28/$B$13)*COS(H$28*$F276))/((1-(H$28/$B$13)^2)^2+(2*$B$4*(H$28/$B$13))^2)</f>
        <v>1.9631612027924155</v>
      </c>
      <c r="I276">
        <f>$B$19/$B$1*(I$28/$B$13)^2*((1-(I$28/$B$13)^2)*SIN(I$28*$F276)-2*$B$4*(I$28/$B$13)*COS(I$28*$F276))/((1-(I$28/$B$13)^2)^2+(2*$B$4*(I$28/$B$13))^2)</f>
        <v>0.38116443940923322</v>
      </c>
    </row>
    <row r="277" spans="1:9">
      <c r="A277">
        <f t="shared" si="12"/>
        <v>4.9399999999999826</v>
      </c>
      <c r="B277">
        <f>$B$19/$E$9*1000*((1-(B$28/$B$13)^2)*SIN(B$28*$A277)-2*$B$4*(B$28/$B$13)*COS(B$28*$A277))/((1-(B$28/$B$13)^2)^2+(2*$B$4*(B$28/$B$13))^2)</f>
        <v>-8.2038301249181345</v>
      </c>
      <c r="C277">
        <f>$B$19/$E$9*1000*((1-(C$28/$B$13)^2)*SIN(C$28*$A277)-2*$B$4*(C$28/$B$13)*COS(C$28*$A277))/((1-(C$28/$B$13)^2)^2+(2*$B$4*(C$28/$B$13))^2)</f>
        <v>27.324316856700133</v>
      </c>
      <c r="D277">
        <f>$B$19/$E$9*1000*((1-(D$28/$B$13)^2)*SIN(D$28*$A277)-2*$B$4*(D$28/$B$13)*COS(D$28*$A277))/((1-(D$28/$B$13)^2)^2+(2*$B$4*(D$28/$B$13))^2)</f>
        <v>8.5334642759889725</v>
      </c>
      <c r="F277">
        <f t="shared" si="13"/>
        <v>4.9399999999999826</v>
      </c>
      <c r="G277">
        <f>$B$19/$B$1*(G$28/$B$13)^2*((1-(G$28/$B$13)^2)*SIN(G$28*$F277)-2*$B$4*(G$28/$B$13)*COS(G$28*$F277))/((1-(G$28/$B$13)^2)^2+(2*$B$4*(G$28/$B$13))^2)</f>
        <v>-0.89965064340757206</v>
      </c>
      <c r="H277">
        <f>$B$19/$B$1*(H$28/$B$13)^2*((1-(H$28/$B$13)^2)*SIN(H$28*$F277)-2*$B$4*(H$28/$B$13)*COS(H$28*$F277))/((1-(H$28/$B$13)^2)^2+(2*$B$4*(H$28/$B$13))^2)</f>
        <v>1.4930391579551432</v>
      </c>
      <c r="I277">
        <f>$B$19/$B$1*(I$28/$B$13)^2*((1-(I$28/$B$13)^2)*SIN(I$28*$F277)-2*$B$4*(I$28/$B$13)*COS(I$28*$F277))/((1-(I$28/$B$13)^2)^2+(2*$B$4*(I$28/$B$13))^2)</f>
        <v>0.27841955892508935</v>
      </c>
    </row>
    <row r="278" spans="1:9">
      <c r="A278">
        <f t="shared" si="12"/>
        <v>4.9599999999999822</v>
      </c>
      <c r="B278">
        <f>$B$19/$E$9*1000*((1-(B$28/$B$13)^2)*SIN(B$28*$A278)-2*$B$4*(B$28/$B$13)*COS(B$28*$A278))/((1-(B$28/$B$13)^2)^2+(2*$B$4*(B$28/$B$13))^2)</f>
        <v>-7.9971467714436857</v>
      </c>
      <c r="C278">
        <f>$B$19/$E$9*1000*((1-(C$28/$B$13)^2)*SIN(C$28*$A278)-2*$B$4*(C$28/$B$13)*COS(C$28*$A278))/((1-(C$28/$B$13)^2)^2+(2*$B$4*(C$28/$B$13))^2)</f>
        <v>18.124419364830114</v>
      </c>
      <c r="D278">
        <f>$B$19/$E$9*1000*((1-(D$28/$B$13)^2)*SIN(D$28*$A278)-2*$B$4*(D$28/$B$13)*COS(D$28*$A278))/((1-(D$28/$B$13)^2)^2+(2*$B$4*(D$28/$B$13))^2)</f>
        <v>5.2731220654868896</v>
      </c>
      <c r="F278">
        <f t="shared" si="13"/>
        <v>4.9599999999999822</v>
      </c>
      <c r="G278">
        <f>$B$19/$B$1*(G$28/$B$13)^2*((1-(G$28/$B$13)^2)*SIN(G$28*$F278)-2*$B$4*(G$28/$B$13)*COS(G$28*$F278))/((1-(G$28/$B$13)^2)^2+(2*$B$4*(G$28/$B$13))^2)</f>
        <v>-0.87698527746220156</v>
      </c>
      <c r="H278">
        <f>$B$19/$B$1*(H$28/$B$13)^2*((1-(H$28/$B$13)^2)*SIN(H$28*$F278)-2*$B$4*(H$28/$B$13)*COS(H$28*$F278))/((1-(H$28/$B$13)^2)^2+(2*$B$4*(H$28/$B$13))^2)</f>
        <v>0.99034380141351719</v>
      </c>
      <c r="I278">
        <f>$B$19/$B$1*(I$28/$B$13)^2*((1-(I$28/$B$13)^2)*SIN(I$28*$F278)-2*$B$4*(I$28/$B$13)*COS(I$28*$F278))/((1-(I$28/$B$13)^2)^2+(2*$B$4*(I$28/$B$13))^2)</f>
        <v>0.17204505370251502</v>
      </c>
    </row>
    <row r="279" spans="1:9">
      <c r="A279">
        <f t="shared" si="12"/>
        <v>4.9799999999999818</v>
      </c>
      <c r="B279">
        <f>$B$19/$E$9*1000*((1-(B$28/$B$13)^2)*SIN(B$28*$A279)-2*$B$4*(B$28/$B$13)*COS(B$28*$A279))/((1-(B$28/$B$13)^2)^2+(2*$B$4*(B$28/$B$13))^2)</f>
        <v>-7.4409497294893674</v>
      </c>
      <c r="C279">
        <f>$B$19/$E$9*1000*((1-(C$28/$B$13)^2)*SIN(C$28*$A279)-2*$B$4*(C$28/$B$13)*COS(C$28*$A279))/((1-(C$28/$B$13)^2)^2+(2*$B$4*(C$28/$B$13))^2)</f>
        <v>8.5291053440053766</v>
      </c>
      <c r="D279">
        <f>$B$19/$E$9*1000*((1-(D$28/$B$13)^2)*SIN(D$28*$A279)-2*$B$4*(D$28/$B$13)*COS(D$28*$A279))/((1-(D$28/$B$13)^2)^2+(2*$B$4*(D$28/$B$13))^2)</f>
        <v>1.9440366446604247</v>
      </c>
      <c r="F279">
        <f t="shared" si="13"/>
        <v>4.9799999999999818</v>
      </c>
      <c r="G279">
        <f>$B$19/$B$1*(G$28/$B$13)^2*((1-(G$28/$B$13)^2)*SIN(G$28*$F279)-2*$B$4*(G$28/$B$13)*COS(G$28*$F279))/((1-(G$28/$B$13)^2)^2+(2*$B$4*(G$28/$B$13))^2)</f>
        <v>-0.81599144664947687</v>
      </c>
      <c r="H279">
        <f>$B$19/$B$1*(H$28/$B$13)^2*((1-(H$28/$B$13)^2)*SIN(H$28*$F279)-2*$B$4*(H$28/$B$13)*COS(H$28*$F279))/((1-(H$28/$B$13)^2)^2+(2*$B$4*(H$28/$B$13))^2)</f>
        <v>0.46604232880581448</v>
      </c>
      <c r="I279">
        <f>$B$19/$B$1*(I$28/$B$13)^2*((1-(I$28/$B$13)^2)*SIN(I$28*$F279)-2*$B$4*(I$28/$B$13)*COS(I$28*$F279))/((1-(I$28/$B$13)^2)^2+(2*$B$4*(I$28/$B$13))^2)</f>
        <v>6.3427678095932249E-2</v>
      </c>
    </row>
    <row r="280" spans="1:9">
      <c r="A280">
        <f t="shared" si="12"/>
        <v>4.9999999999999813</v>
      </c>
      <c r="B280">
        <f>$B$19/$E$9*1000*((1-(B$28/$B$13)^2)*SIN(B$28*$A280)-2*$B$4*(B$28/$B$13)*COS(B$28*$A280))/((1-(B$28/$B$13)^2)^2+(2*$B$4*(B$28/$B$13))^2)</f>
        <v>-6.559547478718101</v>
      </c>
      <c r="C280">
        <f>$B$19/$E$9*1000*((1-(C$28/$B$13)^2)*SIN(C$28*$A280)-2*$B$4*(C$28/$B$13)*COS(C$28*$A280))/((1-(C$28/$B$13)^2)^2+(2*$B$4*(C$28/$B$13))^2)</f>
        <v>-1.2522863194916862</v>
      </c>
      <c r="D280">
        <f>$B$19/$E$9*1000*((1-(D$28/$B$13)^2)*SIN(D$28*$A280)-2*$B$4*(D$28/$B$13)*COS(D$28*$A280))/((1-(D$28/$B$13)^2)^2+(2*$B$4*(D$28/$B$13))^2)</f>
        <v>-1.4103922668500648</v>
      </c>
      <c r="F280">
        <f t="shared" si="13"/>
        <v>4.9999999999999813</v>
      </c>
      <c r="G280">
        <f>$B$19/$B$1*(G$28/$B$13)^2*((1-(G$28/$B$13)^2)*SIN(G$28*$F280)-2*$B$4*(G$28/$B$13)*COS(G$28*$F280))/((1-(G$28/$B$13)^2)^2+(2*$B$4*(G$28/$B$13))^2)</f>
        <v>-0.71933487405678642</v>
      </c>
      <c r="H280">
        <f>$B$19/$B$1*(H$28/$B$13)^2*((1-(H$28/$B$13)^2)*SIN(H$28*$F280)-2*$B$4*(H$28/$B$13)*COS(H$28*$F280))/((1-(H$28/$B$13)^2)^2+(2*$B$4*(H$28/$B$13))^2)</f>
        <v>-6.8426688278362027E-2</v>
      </c>
      <c r="I280">
        <f>$B$19/$B$1*(I$28/$B$13)^2*((1-(I$28/$B$13)^2)*SIN(I$28*$F280)-2*$B$4*(I$28/$B$13)*COS(I$28*$F280))/((1-(I$28/$B$13)^2)^2+(2*$B$4*(I$28/$B$13))^2)</f>
        <v>-4.6016574294762948E-2</v>
      </c>
    </row>
    <row r="281" spans="1:9">
      <c r="B281" s="5"/>
      <c r="C281" s="5"/>
    </row>
    <row r="282" spans="1:9">
      <c r="B282" s="5"/>
      <c r="C282" s="5"/>
    </row>
    <row r="283" spans="1:9">
      <c r="B283" s="5"/>
      <c r="C283" s="5"/>
    </row>
    <row r="284" spans="1:9">
      <c r="B284" s="5"/>
      <c r="C284" s="5"/>
    </row>
    <row r="285" spans="1:9">
      <c r="B285" s="5"/>
      <c r="C285" s="5"/>
    </row>
    <row r="286" spans="1:9">
      <c r="B286" s="5"/>
      <c r="C286" s="5"/>
    </row>
    <row r="287" spans="1:9">
      <c r="B287" s="5"/>
      <c r="C287" s="5"/>
    </row>
    <row r="288" spans="1:9">
      <c r="B288" s="5"/>
      <c r="C288" s="5"/>
    </row>
    <row r="289" spans="2:3">
      <c r="B289" s="5"/>
      <c r="C289" s="5"/>
    </row>
    <row r="290" spans="2:3">
      <c r="B290" s="5"/>
      <c r="C290" s="5"/>
    </row>
    <row r="291" spans="2:3">
      <c r="B291" s="5"/>
      <c r="C291" s="5"/>
    </row>
    <row r="292" spans="2:3">
      <c r="B292" s="5"/>
      <c r="C292" s="5"/>
    </row>
    <row r="293" spans="2:3">
      <c r="B293" s="5"/>
      <c r="C293" s="5"/>
    </row>
    <row r="294" spans="2:3">
      <c r="B294" s="5"/>
      <c r="C294" s="5"/>
    </row>
    <row r="295" spans="2:3">
      <c r="B295" s="5"/>
      <c r="C295" s="5"/>
    </row>
    <row r="296" spans="2:3">
      <c r="B296" s="5"/>
      <c r="C296" s="5"/>
    </row>
    <row r="297" spans="2:3">
      <c r="B297" s="5"/>
      <c r="C297" s="5"/>
    </row>
    <row r="298" spans="2:3">
      <c r="B298" s="5"/>
      <c r="C298" s="5"/>
    </row>
    <row r="299" spans="2:3">
      <c r="B299" s="5"/>
      <c r="C299" s="5"/>
    </row>
    <row r="300" spans="2:3">
      <c r="B300" s="5"/>
      <c r="C300" s="5"/>
    </row>
    <row r="301" spans="2:3">
      <c r="B301" s="5"/>
      <c r="C301" s="5"/>
    </row>
    <row r="302" spans="2:3">
      <c r="B302" s="5"/>
      <c r="C302" s="5"/>
    </row>
    <row r="303" spans="2:3">
      <c r="B303" s="5"/>
      <c r="C303" s="5"/>
    </row>
    <row r="304" spans="2:3">
      <c r="B304" s="5"/>
      <c r="C304" s="5"/>
    </row>
    <row r="305" spans="2:3">
      <c r="B305" s="5"/>
      <c r="C305" s="5"/>
    </row>
    <row r="306" spans="2:3">
      <c r="B306" s="5"/>
      <c r="C306" s="5"/>
    </row>
    <row r="307" spans="2:3">
      <c r="B307" s="5"/>
      <c r="C307" s="5"/>
    </row>
    <row r="308" spans="2:3">
      <c r="B308" s="5"/>
      <c r="C308" s="5"/>
    </row>
    <row r="309" spans="2:3">
      <c r="B309" s="5"/>
      <c r="C309" s="5"/>
    </row>
    <row r="310" spans="2:3">
      <c r="B310" s="5"/>
      <c r="C310" s="5"/>
    </row>
    <row r="311" spans="2:3">
      <c r="B311" s="5"/>
      <c r="C311" s="5"/>
    </row>
    <row r="312" spans="2:3">
      <c r="B312" s="5"/>
      <c r="C312" s="5"/>
    </row>
    <row r="313" spans="2:3">
      <c r="B313" s="5"/>
      <c r="C313" s="5"/>
    </row>
    <row r="314" spans="2:3">
      <c r="B314" s="5"/>
      <c r="C314" s="5"/>
    </row>
    <row r="315" spans="2:3">
      <c r="B315" s="5"/>
      <c r="C315" s="5"/>
    </row>
    <row r="316" spans="2:3">
      <c r="B316" s="5"/>
      <c r="C316" s="5"/>
    </row>
    <row r="317" spans="2:3">
      <c r="B317" s="5"/>
      <c r="C317" s="5"/>
    </row>
    <row r="318" spans="2:3">
      <c r="B318" s="5"/>
      <c r="C318" s="5"/>
    </row>
    <row r="319" spans="2:3">
      <c r="B319" s="5"/>
      <c r="C319" s="5"/>
    </row>
    <row r="320" spans="2:3">
      <c r="B320" s="5"/>
      <c r="C320" s="5"/>
    </row>
    <row r="321" spans="2:3">
      <c r="B321" s="5"/>
      <c r="C321" s="5"/>
    </row>
    <row r="322" spans="2:3">
      <c r="B322" s="5"/>
      <c r="C322" s="5"/>
    </row>
    <row r="323" spans="2:3">
      <c r="B323" s="5"/>
      <c r="C323" s="5"/>
    </row>
    <row r="324" spans="2:3">
      <c r="B324" s="5"/>
      <c r="C324" s="5"/>
    </row>
    <row r="325" spans="2:3">
      <c r="B325" s="5"/>
      <c r="C325" s="5"/>
    </row>
    <row r="326" spans="2:3">
      <c r="B326" s="5"/>
      <c r="C326" s="5"/>
    </row>
    <row r="327" spans="2:3">
      <c r="B327" s="5"/>
      <c r="C327" s="5"/>
    </row>
    <row r="328" spans="2:3">
      <c r="B328" s="5"/>
      <c r="C328" s="5"/>
    </row>
    <row r="329" spans="2:3">
      <c r="B329" s="5"/>
      <c r="C329" s="5"/>
    </row>
    <row r="330" spans="2:3">
      <c r="B330" s="5"/>
      <c r="C330" s="5"/>
    </row>
    <row r="331" spans="2:3">
      <c r="B331" s="5"/>
      <c r="C331" s="5"/>
    </row>
    <row r="332" spans="2:3">
      <c r="B332" s="5"/>
      <c r="C332" s="5"/>
    </row>
    <row r="333" spans="2:3">
      <c r="B333" s="5"/>
      <c r="C333" s="5"/>
    </row>
    <row r="334" spans="2:3">
      <c r="B334" s="5"/>
      <c r="C334" s="5"/>
    </row>
    <row r="335" spans="2:3">
      <c r="B335" s="5"/>
      <c r="C335" s="5"/>
    </row>
    <row r="336" spans="2:3">
      <c r="B336" s="5"/>
      <c r="C336" s="5"/>
    </row>
    <row r="337" spans="2:3">
      <c r="B337" s="5"/>
      <c r="C337" s="5"/>
    </row>
    <row r="338" spans="2:3">
      <c r="B338" s="5"/>
      <c r="C338" s="5"/>
    </row>
    <row r="339" spans="2:3">
      <c r="B339" s="5"/>
      <c r="C339" s="5"/>
    </row>
    <row r="340" spans="2:3">
      <c r="B340" s="5"/>
      <c r="C340" s="5"/>
    </row>
    <row r="341" spans="2:3">
      <c r="B341" s="5"/>
      <c r="C341" s="5"/>
    </row>
    <row r="342" spans="2:3">
      <c r="B342" s="5"/>
      <c r="C342" s="5"/>
    </row>
    <row r="343" spans="2:3">
      <c r="B343" s="5"/>
      <c r="C343" s="5"/>
    </row>
    <row r="344" spans="2:3">
      <c r="B344" s="5"/>
      <c r="C344" s="5"/>
    </row>
    <row r="345" spans="2:3">
      <c r="B345" s="5"/>
      <c r="C345" s="5"/>
    </row>
    <row r="346" spans="2:3">
      <c r="B346" s="5"/>
      <c r="C346" s="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0A2FC-E920-42E8-BD2F-51665FEC7DCA}">
  <dimension ref="A1:J35"/>
  <sheetViews>
    <sheetView workbookViewId="0"/>
  </sheetViews>
  <sheetFormatPr defaultRowHeight="15"/>
  <cols>
    <col min="4" max="4" width="10.5703125" bestFit="1" customWidth="1"/>
  </cols>
  <sheetData>
    <row r="1" spans="1:10">
      <c r="A1" t="s">
        <v>0</v>
      </c>
      <c r="B1" s="8">
        <v>1000</v>
      </c>
      <c r="C1" t="s">
        <v>1</v>
      </c>
    </row>
    <row r="2" spans="1:10">
      <c r="A2" t="s">
        <v>2</v>
      </c>
      <c r="B2" s="8">
        <v>31500</v>
      </c>
      <c r="C2" t="s">
        <v>3</v>
      </c>
    </row>
    <row r="3" spans="1:10">
      <c r="A3" t="s">
        <v>4</v>
      </c>
      <c r="B3" s="8">
        <v>3.65</v>
      </c>
      <c r="C3" t="s">
        <v>0</v>
      </c>
    </row>
    <row r="4" spans="1:10">
      <c r="A4" s="1" t="s">
        <v>5</v>
      </c>
      <c r="B4" s="8">
        <v>0.05</v>
      </c>
    </row>
    <row r="5" spans="1:10">
      <c r="A5" s="2" t="s">
        <v>6</v>
      </c>
      <c r="B5" s="2" t="s">
        <v>7</v>
      </c>
      <c r="C5" s="2" t="s">
        <v>8</v>
      </c>
      <c r="D5" s="2" t="s">
        <v>9</v>
      </c>
      <c r="E5" s="2" t="s">
        <v>30</v>
      </c>
      <c r="G5" s="11"/>
      <c r="H5" s="12" t="s">
        <v>34</v>
      </c>
      <c r="J5" t="s">
        <v>35</v>
      </c>
    </row>
    <row r="6" spans="1:10">
      <c r="A6">
        <v>1</v>
      </c>
      <c r="B6" s="8">
        <v>30</v>
      </c>
      <c r="C6" s="8">
        <v>40</v>
      </c>
      <c r="D6">
        <f>B6*C6^3/12</f>
        <v>160000</v>
      </c>
      <c r="E6" s="5">
        <f>12*($B$2*10^3)*(D6/10^8)/($B$3^3)</f>
        <v>12437.502731243108</v>
      </c>
    </row>
    <row r="7" spans="1:10">
      <c r="A7">
        <v>2</v>
      </c>
      <c r="B7" s="8">
        <v>30</v>
      </c>
      <c r="C7" s="8">
        <v>50</v>
      </c>
      <c r="D7">
        <f t="shared" ref="D7:D8" si="0">B7*C7^3/12</f>
        <v>312500</v>
      </c>
      <c r="E7" s="5">
        <f t="shared" ref="E7:E8" si="1">12*($B$2*10^3)*(D7/10^8)/($B$3^3)</f>
        <v>24291.997521959194</v>
      </c>
    </row>
    <row r="8" spans="1:10">
      <c r="A8">
        <v>3</v>
      </c>
      <c r="B8" s="8">
        <v>30</v>
      </c>
      <c r="C8" s="8">
        <v>40</v>
      </c>
      <c r="D8">
        <f t="shared" si="0"/>
        <v>160000</v>
      </c>
      <c r="E8" s="5">
        <f t="shared" si="1"/>
        <v>12437.502731243108</v>
      </c>
    </row>
    <row r="9" spans="1:10">
      <c r="D9" s="2" t="s">
        <v>10</v>
      </c>
      <c r="E9" s="5">
        <f>SUM(E6:E8)</f>
        <v>49167.002984445411</v>
      </c>
    </row>
    <row r="13" spans="1:10">
      <c r="A13" s="1" t="s">
        <v>11</v>
      </c>
      <c r="B13" s="4">
        <f>SQRT(E9/B1)</f>
        <v>7.0119186378940119</v>
      </c>
      <c r="C13" t="s">
        <v>12</v>
      </c>
    </row>
    <row r="14" spans="1:10">
      <c r="A14" t="s">
        <v>13</v>
      </c>
      <c r="B14" s="3">
        <f>2*PI()/B13</f>
        <v>0.89607219245583025</v>
      </c>
      <c r="C14" t="s">
        <v>14</v>
      </c>
    </row>
    <row r="16" spans="1:10">
      <c r="A16" s="10" t="s">
        <v>46</v>
      </c>
      <c r="B16" s="8">
        <v>0.35349999999999998</v>
      </c>
      <c r="C16" t="s">
        <v>47</v>
      </c>
    </row>
    <row r="18" spans="1:8">
      <c r="A18" s="10" t="s">
        <v>31</v>
      </c>
      <c r="B18" s="10"/>
      <c r="C18" s="10">
        <v>5.0000000000000001E-3</v>
      </c>
      <c r="D18" s="10" t="s">
        <v>14</v>
      </c>
    </row>
    <row r="19" spans="1:8">
      <c r="A19" t="s">
        <v>32</v>
      </c>
      <c r="B19">
        <f>B14/100</f>
        <v>8.9607219245583028E-3</v>
      </c>
      <c r="C19" t="s">
        <v>14</v>
      </c>
    </row>
    <row r="20" spans="1:8">
      <c r="A20" t="s">
        <v>33</v>
      </c>
      <c r="B20" s="8">
        <v>5.0000000000000001E-3</v>
      </c>
      <c r="C20" t="s">
        <v>14</v>
      </c>
    </row>
    <row r="22" spans="1:8">
      <c r="A22" s="10" t="s">
        <v>36</v>
      </c>
    </row>
    <row r="24" spans="1:8">
      <c r="A24" t="s">
        <v>37</v>
      </c>
      <c r="B24" t="s">
        <v>38</v>
      </c>
      <c r="C24" t="s">
        <v>39</v>
      </c>
      <c r="D24" t="s">
        <v>40</v>
      </c>
      <c r="E24" t="s">
        <v>41</v>
      </c>
      <c r="F24" t="s">
        <v>42</v>
      </c>
    </row>
    <row r="25" spans="1:8">
      <c r="A25" s="3">
        <f>B14</f>
        <v>0.89607219245583025</v>
      </c>
      <c r="B25" s="8">
        <f>0.0506</f>
        <v>5.0599999999999999E-2</v>
      </c>
      <c r="C25" s="8">
        <v>0.35489999999999999</v>
      </c>
      <c r="D25" s="8">
        <v>0.25509999999999999</v>
      </c>
      <c r="E25" s="5">
        <f>B25*$E$9</f>
        <v>2487.8503510129376</v>
      </c>
      <c r="F25" s="5">
        <f>$B$1*D25*9.81</f>
        <v>2502.5309999999999</v>
      </c>
    </row>
    <row r="28" spans="1:8">
      <c r="A28" s="10" t="s">
        <v>43</v>
      </c>
    </row>
    <row r="30" spans="1:8">
      <c r="A30" t="s">
        <v>37</v>
      </c>
      <c r="B30" t="s">
        <v>44</v>
      </c>
      <c r="C30" t="s">
        <v>45</v>
      </c>
      <c r="D30" t="s">
        <v>38</v>
      </c>
      <c r="E30" t="s">
        <v>39</v>
      </c>
      <c r="F30" t="s">
        <v>40</v>
      </c>
      <c r="G30" t="s">
        <v>41</v>
      </c>
      <c r="H30" t="s">
        <v>42</v>
      </c>
    </row>
    <row r="31" spans="1:8">
      <c r="A31" s="9">
        <v>0.25</v>
      </c>
      <c r="B31" s="5">
        <f>C31/A31^2*(2*PI())^2</f>
        <v>631654.68166971894</v>
      </c>
      <c r="C31" s="8">
        <v>1000</v>
      </c>
      <c r="D31" s="8">
        <v>5.7999999999999996E-3</v>
      </c>
      <c r="E31" s="8">
        <v>0.1179</v>
      </c>
      <c r="F31" s="8">
        <v>0.37719999999999998</v>
      </c>
      <c r="G31" s="5">
        <f>D31*B31</f>
        <v>3663.5971536843695</v>
      </c>
      <c r="H31" s="5">
        <f>C31*F31*9.81</f>
        <v>3700.3319999999999</v>
      </c>
    </row>
    <row r="32" spans="1:8">
      <c r="A32" s="9">
        <v>0.5</v>
      </c>
      <c r="B32" s="5">
        <f t="shared" ref="B32:B35" si="2">C32/A32^2*(2*PI())^2</f>
        <v>157913.67041742973</v>
      </c>
      <c r="C32" s="8">
        <v>1000</v>
      </c>
      <c r="D32" s="8">
        <v>1.9300000000000001E-2</v>
      </c>
      <c r="E32" s="8">
        <v>0.2054</v>
      </c>
      <c r="F32" s="8">
        <v>0.31259999999999999</v>
      </c>
      <c r="G32" s="5">
        <f t="shared" ref="G32:G35" si="3">D32*B32</f>
        <v>3047.7338390563941</v>
      </c>
      <c r="H32" s="5">
        <f t="shared" ref="H32:H35" si="4">$B$1*F32*9.81</f>
        <v>3066.6059999999998</v>
      </c>
    </row>
    <row r="33" spans="1:8">
      <c r="A33" s="9">
        <v>0.75</v>
      </c>
      <c r="B33" s="5">
        <f t="shared" si="2"/>
        <v>70183.853518857664</v>
      </c>
      <c r="C33" s="8">
        <v>1000</v>
      </c>
      <c r="D33" s="8">
        <v>3.2099999999999997E-2</v>
      </c>
      <c r="E33" s="8">
        <v>0.25659999999999999</v>
      </c>
      <c r="F33" s="8">
        <v>0.2303</v>
      </c>
      <c r="G33" s="5">
        <f t="shared" si="3"/>
        <v>2252.9016979553307</v>
      </c>
      <c r="H33" s="5">
        <f t="shared" si="4"/>
        <v>2259.2430000000004</v>
      </c>
    </row>
    <row r="34" spans="1:8">
      <c r="A34" s="9">
        <v>1</v>
      </c>
      <c r="B34" s="5">
        <f t="shared" si="2"/>
        <v>39478.417604357433</v>
      </c>
      <c r="C34" s="8">
        <v>1000</v>
      </c>
      <c r="D34" s="8">
        <v>7.0499999999999993E-2</v>
      </c>
      <c r="E34" s="8">
        <v>0.4385</v>
      </c>
      <c r="F34" s="8">
        <v>0.28520000000000001</v>
      </c>
      <c r="G34" s="5">
        <f t="shared" si="3"/>
        <v>2783.2284411071987</v>
      </c>
      <c r="H34" s="5">
        <f t="shared" si="4"/>
        <v>2797.8119999999999</v>
      </c>
    </row>
    <row r="35" spans="1:8">
      <c r="A35" s="9">
        <v>1.25</v>
      </c>
      <c r="B35" s="5">
        <f t="shared" si="2"/>
        <v>25266.187266788758</v>
      </c>
      <c r="C35" s="8">
        <v>1000</v>
      </c>
      <c r="D35" s="8">
        <v>0.10390000000000001</v>
      </c>
      <c r="E35" s="8">
        <v>0.53480000000000005</v>
      </c>
      <c r="F35" s="8">
        <v>0.26919999999999999</v>
      </c>
      <c r="G35" s="5">
        <f t="shared" si="3"/>
        <v>2625.1568570193522</v>
      </c>
      <c r="H35" s="5">
        <f t="shared" si="4"/>
        <v>2640.8519999999999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Oscillazioni libere</vt:lpstr>
      <vt:lpstr>Con forzante sinusoidale</vt:lpstr>
      <vt:lpstr>Con accelerogramma</vt:lpstr>
    </vt:vector>
  </TitlesOfParts>
  <Company>Universita' degli Studi di Catania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Edoardo Marino</dc:creator>
  <cp:lastModifiedBy>Edoardo Marino</cp:lastModifiedBy>
  <dcterms:created xsi:type="dcterms:W3CDTF">2023-03-14T10:09:35Z</dcterms:created>
  <dcterms:modified xsi:type="dcterms:W3CDTF">2025-03-10T09:38:25Z</dcterms:modified>
</cp:coreProperties>
</file>